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atječaj M2.1\Upravni odbor - poziv\Obrasci Flag natječaja za Mjeru 2.1\"/>
    </mc:Choice>
  </mc:AlternateContent>
  <xr:revisionPtr revIDLastSave="0" documentId="13_ncr:1_{1A832131-122C-402D-BFF0-776B4DF333C9}" xr6:coauthVersionLast="36" xr6:coauthVersionMax="36" xr10:uidLastSave="{00000000-0000-0000-0000-000000000000}"/>
  <bookViews>
    <workbookView xWindow="0" yWindow="0" windowWidth="25600" windowHeight="11140" tabRatio="928" xr2:uid="{00000000-000D-0000-FFFF-FFFF00000000}"/>
  </bookViews>
  <sheets>
    <sheet name="Naslovnica" sheetId="2" r:id="rId1"/>
    <sheet name="Upute" sheetId="3" r:id="rId2"/>
    <sheet name="TI Izravni tr." sheetId="1" r:id="rId3"/>
    <sheet name="TII Opci troskovi" sheetId="6" r:id="rId4"/>
    <sheet name="TIII Neprihvatljivi tr." sheetId="9" r:id="rId5"/>
    <sheet name="TIV Ukupni tr. projekta" sheetId="7" r:id="rId6"/>
    <sheet name="RM" sheetId="4" r:id="rId7"/>
  </sheets>
  <definedNames>
    <definedName name="izberi">'TI Izravni tr.'!#REF!</definedName>
    <definedName name="strosek">'TI Izravni tr.'!#REF!</definedName>
  </definedNames>
  <calcPr calcId="191029"/>
</workbook>
</file>

<file path=xl/calcChain.xml><?xml version="1.0" encoding="utf-8"?>
<calcChain xmlns="http://schemas.openxmlformats.org/spreadsheetml/2006/main">
  <c r="E18" i="7" l="1"/>
  <c r="E17" i="7"/>
  <c r="M41" i="1" l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L41" i="1"/>
  <c r="L42" i="1"/>
  <c r="L43" i="1"/>
  <c r="P43" i="1" s="1"/>
  <c r="R43" i="1" s="1"/>
  <c r="S43" i="1" s="1"/>
  <c r="L44" i="1"/>
  <c r="L45" i="1"/>
  <c r="L46" i="1"/>
  <c r="L47" i="1"/>
  <c r="L48" i="1"/>
  <c r="P48" i="1" s="1"/>
  <c r="R48" i="1" s="1"/>
  <c r="S48" i="1" s="1"/>
  <c r="L49" i="1"/>
  <c r="L50" i="1"/>
  <c r="P50" i="1" s="1"/>
  <c r="R50" i="1" s="1"/>
  <c r="S50" i="1" s="1"/>
  <c r="L51" i="1"/>
  <c r="L52" i="1"/>
  <c r="L53" i="1"/>
  <c r="P53" i="1" s="1"/>
  <c r="R53" i="1" s="1"/>
  <c r="S53" i="1" s="1"/>
  <c r="L54" i="1"/>
  <c r="P54" i="1" s="1"/>
  <c r="R54" i="1" s="1"/>
  <c r="P31" i="1"/>
  <c r="R31" i="1" s="1"/>
  <c r="S31" i="1" s="1"/>
  <c r="M25" i="1"/>
  <c r="M26" i="1"/>
  <c r="M27" i="1"/>
  <c r="M28" i="1"/>
  <c r="M29" i="1"/>
  <c r="M30" i="1"/>
  <c r="M31" i="1"/>
  <c r="M32" i="1"/>
  <c r="M33" i="1"/>
  <c r="N33" i="1" s="1"/>
  <c r="M34" i="1"/>
  <c r="N34" i="1" s="1"/>
  <c r="M35" i="1"/>
  <c r="M36" i="1"/>
  <c r="M37" i="1"/>
  <c r="M38" i="1"/>
  <c r="L25" i="1"/>
  <c r="P25" i="1" s="1"/>
  <c r="R25" i="1" s="1"/>
  <c r="L26" i="1"/>
  <c r="L27" i="1"/>
  <c r="L28" i="1"/>
  <c r="P28" i="1" s="1"/>
  <c r="R28" i="1" s="1"/>
  <c r="L29" i="1"/>
  <c r="N29" i="1" s="1"/>
  <c r="L30" i="1"/>
  <c r="P30" i="1" s="1"/>
  <c r="R30" i="1" s="1"/>
  <c r="S30" i="1" s="1"/>
  <c r="L31" i="1"/>
  <c r="N31" i="1" s="1"/>
  <c r="L32" i="1"/>
  <c r="L33" i="1"/>
  <c r="L34" i="1"/>
  <c r="L35" i="1"/>
  <c r="L36" i="1"/>
  <c r="L37" i="1"/>
  <c r="L38" i="1"/>
  <c r="P38" i="1" s="1"/>
  <c r="R38" i="1" s="1"/>
  <c r="N45" i="1" l="1"/>
  <c r="N52" i="1"/>
  <c r="N49" i="1"/>
  <c r="N47" i="1"/>
  <c r="N32" i="1"/>
  <c r="N51" i="1"/>
  <c r="N50" i="1"/>
  <c r="N27" i="1"/>
  <c r="N26" i="1"/>
  <c r="N48" i="1"/>
  <c r="P29" i="1"/>
  <c r="R29" i="1" s="1"/>
  <c r="S29" i="1" s="1"/>
  <c r="P52" i="1"/>
  <c r="R52" i="1" s="1"/>
  <c r="S52" i="1" s="1"/>
  <c r="P51" i="1"/>
  <c r="R51" i="1" s="1"/>
  <c r="S51" i="1" s="1"/>
  <c r="N41" i="1"/>
  <c r="P46" i="1"/>
  <c r="R46" i="1" s="1"/>
  <c r="S46" i="1" s="1"/>
  <c r="N30" i="1"/>
  <c r="P45" i="1"/>
  <c r="R45" i="1" s="1"/>
  <c r="S45" i="1" s="1"/>
  <c r="P42" i="1"/>
  <c r="R42" i="1" s="1"/>
  <c r="S42" i="1" s="1"/>
  <c r="P41" i="1"/>
  <c r="R41" i="1" s="1"/>
  <c r="S41" i="1" s="1"/>
  <c r="N37" i="1"/>
  <c r="P34" i="1"/>
  <c r="R34" i="1" s="1"/>
  <c r="S34" i="1" s="1"/>
  <c r="S28" i="1"/>
  <c r="N53" i="1"/>
  <c r="P49" i="1"/>
  <c r="R49" i="1" s="1"/>
  <c r="S49" i="1" s="1"/>
  <c r="P37" i="1"/>
  <c r="R37" i="1" s="1"/>
  <c r="S37" i="1" s="1"/>
  <c r="P36" i="1"/>
  <c r="R36" i="1" s="1"/>
  <c r="S36" i="1" s="1"/>
  <c r="N38" i="1"/>
  <c r="N54" i="1"/>
  <c r="N36" i="1"/>
  <c r="P33" i="1"/>
  <c r="R33" i="1" s="1"/>
  <c r="S33" i="1" s="1"/>
  <c r="P35" i="1"/>
  <c r="R35" i="1" s="1"/>
  <c r="S35" i="1" s="1"/>
  <c r="N35" i="1"/>
  <c r="P32" i="1"/>
  <c r="R32" i="1" s="1"/>
  <c r="S32" i="1" s="1"/>
  <c r="P47" i="1"/>
  <c r="R47" i="1" s="1"/>
  <c r="S47" i="1" s="1"/>
  <c r="P27" i="1"/>
  <c r="R27" i="1" s="1"/>
  <c r="S27" i="1" s="1"/>
  <c r="N46" i="1"/>
  <c r="P26" i="1"/>
  <c r="R26" i="1" s="1"/>
  <c r="S26" i="1" s="1"/>
  <c r="N28" i="1"/>
  <c r="N42" i="1"/>
  <c r="S38" i="1"/>
  <c r="N44" i="1"/>
  <c r="P44" i="1"/>
  <c r="R44" i="1" s="1"/>
  <c r="S44" i="1" s="1"/>
  <c r="N43" i="1"/>
  <c r="S25" i="1"/>
  <c r="N25" i="1"/>
  <c r="E28" i="7" l="1"/>
  <c r="M9" i="1"/>
  <c r="M10" i="1"/>
  <c r="M11" i="1"/>
  <c r="M12" i="1"/>
  <c r="M13" i="1"/>
  <c r="M15" i="1"/>
  <c r="M16" i="1"/>
  <c r="M17" i="1"/>
  <c r="M18" i="1"/>
  <c r="L9" i="1"/>
  <c r="P9" i="1" s="1"/>
  <c r="R9" i="1" s="1"/>
  <c r="L10" i="1"/>
  <c r="L11" i="1"/>
  <c r="P11" i="1" s="1"/>
  <c r="R11" i="1" s="1"/>
  <c r="L12" i="1"/>
  <c r="P12" i="1" s="1"/>
  <c r="R12" i="1" s="1"/>
  <c r="S12" i="1" s="1"/>
  <c r="L13" i="1"/>
  <c r="L15" i="1"/>
  <c r="L16" i="1"/>
  <c r="L17" i="1"/>
  <c r="L18" i="1"/>
  <c r="N18" i="1" l="1"/>
  <c r="N15" i="1"/>
  <c r="N16" i="1"/>
  <c r="N12" i="1"/>
  <c r="P16" i="1"/>
  <c r="R16" i="1" s="1"/>
  <c r="S16" i="1" s="1"/>
  <c r="P15" i="1"/>
  <c r="R15" i="1" s="1"/>
  <c r="S15" i="1" s="1"/>
  <c r="N13" i="1"/>
  <c r="S11" i="1"/>
  <c r="P18" i="1"/>
  <c r="R18" i="1" s="1"/>
  <c r="S18" i="1" s="1"/>
  <c r="P14" i="1"/>
  <c r="R14" i="1" s="1"/>
  <c r="N17" i="1"/>
  <c r="N10" i="1"/>
  <c r="N11" i="1"/>
  <c r="P17" i="1"/>
  <c r="R17" i="1" s="1"/>
  <c r="S17" i="1" s="1"/>
  <c r="P13" i="1"/>
  <c r="R13" i="1" s="1"/>
  <c r="S13" i="1" s="1"/>
  <c r="P10" i="1"/>
  <c r="R10" i="1" s="1"/>
  <c r="S10" i="1" s="1"/>
  <c r="S9" i="1"/>
  <c r="N9" i="1"/>
  <c r="F12" i="9" l="1"/>
  <c r="G12" i="9" s="1"/>
  <c r="F11" i="9"/>
  <c r="G11" i="9" s="1"/>
  <c r="E13" i="9" l="1"/>
  <c r="F10" i="9"/>
  <c r="G10" i="9" s="1"/>
  <c r="F9" i="9"/>
  <c r="G9" i="9" s="1"/>
  <c r="F8" i="9"/>
  <c r="F13" i="9" l="1"/>
  <c r="G8" i="9"/>
  <c r="G13" i="9" s="1"/>
  <c r="E22" i="7" s="1"/>
  <c r="M24" i="6" l="1"/>
  <c r="L24" i="6"/>
  <c r="M23" i="6"/>
  <c r="L23" i="6"/>
  <c r="P23" i="6" s="1"/>
  <c r="R23" i="6" s="1"/>
  <c r="M22" i="6"/>
  <c r="L22" i="6"/>
  <c r="M21" i="6"/>
  <c r="L21" i="6"/>
  <c r="P21" i="6" s="1"/>
  <c r="R21" i="6" s="1"/>
  <c r="M20" i="6"/>
  <c r="L20" i="6"/>
  <c r="M18" i="6"/>
  <c r="L18" i="6"/>
  <c r="P18" i="6" s="1"/>
  <c r="R18" i="6" s="1"/>
  <c r="M17" i="6"/>
  <c r="L17" i="6"/>
  <c r="P17" i="6" s="1"/>
  <c r="R17" i="6" s="1"/>
  <c r="M16" i="6"/>
  <c r="L16" i="6"/>
  <c r="P16" i="6" s="1"/>
  <c r="R16" i="6" s="1"/>
  <c r="M15" i="6"/>
  <c r="L15" i="6"/>
  <c r="P15" i="6" s="1"/>
  <c r="R15" i="6" s="1"/>
  <c r="M14" i="6"/>
  <c r="L14" i="6"/>
  <c r="M12" i="6"/>
  <c r="L12" i="6"/>
  <c r="P12" i="6" s="1"/>
  <c r="R12" i="6" s="1"/>
  <c r="M11" i="6"/>
  <c r="L11" i="6"/>
  <c r="M10" i="6"/>
  <c r="L10" i="6"/>
  <c r="P10" i="6" s="1"/>
  <c r="R10" i="6" s="1"/>
  <c r="M9" i="6"/>
  <c r="L9" i="6"/>
  <c r="P9" i="6" s="1"/>
  <c r="R9" i="6" s="1"/>
  <c r="M8" i="6"/>
  <c r="L8" i="6"/>
  <c r="P8" i="6" s="1"/>
  <c r="R8" i="6" s="1"/>
  <c r="N9" i="6" l="1"/>
  <c r="N21" i="6"/>
  <c r="N16" i="6"/>
  <c r="N11" i="6"/>
  <c r="N23" i="6"/>
  <c r="L19" i="6"/>
  <c r="N15" i="6"/>
  <c r="P14" i="6"/>
  <c r="R14" i="6" s="1"/>
  <c r="R19" i="6" s="1"/>
  <c r="D41" i="7" s="1"/>
  <c r="M19" i="6"/>
  <c r="N10" i="6"/>
  <c r="S8" i="6"/>
  <c r="S12" i="6"/>
  <c r="S18" i="6"/>
  <c r="M13" i="6"/>
  <c r="S9" i="6"/>
  <c r="L13" i="6"/>
  <c r="S15" i="6"/>
  <c r="N17" i="6"/>
  <c r="M25" i="6"/>
  <c r="S21" i="6"/>
  <c r="S17" i="6"/>
  <c r="P20" i="6"/>
  <c r="L25" i="6"/>
  <c r="N8" i="6"/>
  <c r="S10" i="6"/>
  <c r="P11" i="6"/>
  <c r="R11" i="6" s="1"/>
  <c r="R13" i="6" s="1"/>
  <c r="D40" i="7" s="1"/>
  <c r="N12" i="6"/>
  <c r="N14" i="6"/>
  <c r="S16" i="6"/>
  <c r="N18" i="6"/>
  <c r="N20" i="6"/>
  <c r="P22" i="6"/>
  <c r="R22" i="6" s="1"/>
  <c r="S22" i="6" s="1"/>
  <c r="N22" i="6"/>
  <c r="S23" i="6"/>
  <c r="P24" i="6"/>
  <c r="R24" i="6" s="1"/>
  <c r="S24" i="6" s="1"/>
  <c r="N24" i="6"/>
  <c r="M40" i="1"/>
  <c r="L40" i="1"/>
  <c r="P40" i="1" s="1"/>
  <c r="M24" i="1"/>
  <c r="L24" i="1"/>
  <c r="P24" i="1" s="1"/>
  <c r="L19" i="1"/>
  <c r="M19" i="1"/>
  <c r="L20" i="1"/>
  <c r="P20" i="1" s="1"/>
  <c r="M20" i="1"/>
  <c r="L21" i="1"/>
  <c r="P21" i="1" s="1"/>
  <c r="M21" i="1"/>
  <c r="L22" i="1"/>
  <c r="P22" i="1" s="1"/>
  <c r="M22" i="1"/>
  <c r="P19" i="1" l="1"/>
  <c r="R8" i="1"/>
  <c r="S8" i="1" s="1"/>
  <c r="L26" i="6"/>
  <c r="P39" i="1"/>
  <c r="M55" i="1"/>
  <c r="P55" i="1"/>
  <c r="M39" i="1"/>
  <c r="M23" i="1"/>
  <c r="P19" i="6"/>
  <c r="S14" i="6"/>
  <c r="S19" i="6" s="1"/>
  <c r="E41" i="7" s="1"/>
  <c r="F41" i="7" s="1"/>
  <c r="N25" i="6"/>
  <c r="S11" i="6"/>
  <c r="S13" i="6" s="1"/>
  <c r="E40" i="7" s="1"/>
  <c r="M26" i="6"/>
  <c r="P13" i="6"/>
  <c r="P25" i="6"/>
  <c r="R20" i="6"/>
  <c r="N19" i="6"/>
  <c r="N13" i="6"/>
  <c r="N24" i="1"/>
  <c r="N40" i="1"/>
  <c r="N20" i="1"/>
  <c r="R20" i="1" s="1"/>
  <c r="N19" i="1"/>
  <c r="N22" i="1"/>
  <c r="R22" i="1" s="1"/>
  <c r="N21" i="1"/>
  <c r="R21" i="1" s="1"/>
  <c r="F40" i="7" l="1"/>
  <c r="P23" i="1"/>
  <c r="P56" i="1" s="1"/>
  <c r="P26" i="6"/>
  <c r="M56" i="1"/>
  <c r="R40" i="1"/>
  <c r="S40" i="1" s="1"/>
  <c r="N55" i="1"/>
  <c r="R24" i="1"/>
  <c r="R39" i="1" s="1"/>
  <c r="D37" i="7" s="1"/>
  <c r="N39" i="1"/>
  <c r="R19" i="1"/>
  <c r="S19" i="1" s="1"/>
  <c r="N23" i="1"/>
  <c r="N26" i="6"/>
  <c r="R25" i="6"/>
  <c r="S20" i="6"/>
  <c r="S25" i="6" s="1"/>
  <c r="L23" i="1"/>
  <c r="S20" i="1"/>
  <c r="S54" i="1"/>
  <c r="S21" i="1"/>
  <c r="S22" i="1"/>
  <c r="E27" i="7" l="1"/>
  <c r="D48" i="7"/>
  <c r="S26" i="6"/>
  <c r="E11" i="7" s="1"/>
  <c r="E42" i="7"/>
  <c r="E39" i="7" s="1"/>
  <c r="R26" i="6"/>
  <c r="E9" i="7" s="1"/>
  <c r="D42" i="7"/>
  <c r="R55" i="1"/>
  <c r="D38" i="7" s="1"/>
  <c r="S24" i="1"/>
  <c r="S39" i="1" s="1"/>
  <c r="E37" i="7" s="1"/>
  <c r="F37" i="7" s="1"/>
  <c r="N56" i="1"/>
  <c r="S55" i="1"/>
  <c r="E38" i="7" s="1"/>
  <c r="D49" i="7" l="1"/>
  <c r="F38" i="7"/>
  <c r="F42" i="7"/>
  <c r="F39" i="7" s="1"/>
  <c r="D39" i="7"/>
  <c r="R23" i="1"/>
  <c r="D36" i="7" s="1"/>
  <c r="D47" i="7" l="1"/>
  <c r="D35" i="7"/>
  <c r="R56" i="1"/>
  <c r="E7" i="7" s="1"/>
  <c r="G37" i="7" l="1"/>
  <c r="G38" i="7"/>
  <c r="G36" i="7"/>
  <c r="E12" i="7"/>
  <c r="E8" i="7"/>
  <c r="D46" i="7" s="1"/>
  <c r="D45" i="7" s="1"/>
  <c r="L39" i="1"/>
  <c r="L55" i="1"/>
  <c r="S23" i="1"/>
  <c r="E36" i="7" s="1"/>
  <c r="E35" i="7" l="1"/>
  <c r="F36" i="7"/>
  <c r="F35" i="7" s="1"/>
  <c r="D44" i="7"/>
  <c r="E44" i="7"/>
  <c r="S56" i="1"/>
  <c r="L56" i="1"/>
  <c r="F44" i="7" l="1"/>
  <c r="E19" i="7"/>
  <c r="E23" i="7" s="1"/>
  <c r="E24" i="7" l="1"/>
  <c r="E29" i="7" s="1"/>
  <c r="E30" i="7" l="1"/>
  <c r="D27" i="7" s="1"/>
  <c r="D29" i="7" l="1"/>
  <c r="D28" i="7"/>
  <c r="D30" i="7"/>
</calcChain>
</file>

<file path=xl/sharedStrings.xml><?xml version="1.0" encoding="utf-8"?>
<sst xmlns="http://schemas.openxmlformats.org/spreadsheetml/2006/main" count="255" uniqueCount="207">
  <si>
    <t>usluge</t>
  </si>
  <si>
    <t>troškovi rada</t>
  </si>
  <si>
    <t>materijal</t>
  </si>
  <si>
    <t>Doprinos u naturi</t>
  </si>
  <si>
    <t>opći troškovi</t>
  </si>
  <si>
    <t>pribor</t>
  </si>
  <si>
    <t>drugo</t>
  </si>
  <si>
    <t>kupnja zemljišta</t>
  </si>
  <si>
    <t xml:space="preserve">% PDV-a </t>
  </si>
  <si>
    <t>Stopa PDV-a</t>
  </si>
  <si>
    <t>Prihvatljivi troškovi</t>
  </si>
  <si>
    <t>NE</t>
  </si>
  <si>
    <t>DA</t>
  </si>
  <si>
    <t>OPĆE UPUTE</t>
  </si>
  <si>
    <t>Faza</t>
  </si>
  <si>
    <t>Nositelj aktivnosti</t>
  </si>
  <si>
    <t xml:space="preserve">Naziv projekta: </t>
  </si>
  <si>
    <t xml:space="preserve">Nositelj projekta: </t>
  </si>
  <si>
    <t>Projektni partner 1 (PP1)</t>
  </si>
  <si>
    <t>Projektni partner 2 (PP2)</t>
  </si>
  <si>
    <t>Naziv i kratki opis troška</t>
  </si>
  <si>
    <t>ukupna vrijednost bez PDV-a</t>
  </si>
  <si>
    <t>Područje provedbe projekta (navesti lokaciju provedbe aktivnosti)</t>
  </si>
  <si>
    <t>Jedinica mjere</t>
  </si>
  <si>
    <t>Komada</t>
  </si>
  <si>
    <t xml:space="preserve">Jedinična cijena bez PDV-a </t>
  </si>
  <si>
    <t>Ukupni iznos uključujući PDV</t>
  </si>
  <si>
    <t xml:space="preserve"> Iznos PDV-a</t>
  </si>
  <si>
    <t>Vlastita sredstva</t>
  </si>
  <si>
    <t>Prihvatljivi troškovi 0 = NE 1-DA</t>
  </si>
  <si>
    <t xml:space="preserve">Projekti partneri </t>
  </si>
  <si>
    <t>(ako je primjenjivo)</t>
  </si>
  <si>
    <t>Primjedbe/Napomene</t>
  </si>
  <si>
    <t>Vrsta troška</t>
  </si>
  <si>
    <t>Izravni troškovi</t>
  </si>
  <si>
    <t>Opći troškovi</t>
  </si>
  <si>
    <t>Troškovi konzultantskih usluga</t>
  </si>
  <si>
    <t>UKUPNI IZNOS PRIHVATLJIVIH IZDATAKA I POTPORE</t>
  </si>
  <si>
    <t>UKUPNI IZNOS NEPRIHVATLJIVIH IZDATAKA</t>
  </si>
  <si>
    <t>TROŠKOVI PROVEDBE PROJEKTA</t>
  </si>
  <si>
    <t xml:space="preserve">R. br. </t>
  </si>
  <si>
    <t>Naziv ponuditelja/izvođača radova/dobavljača opreme/pružatelja usluge</t>
  </si>
  <si>
    <t>Ulaganje/aktivnost na koje/u se trošak odnosi</t>
  </si>
  <si>
    <t xml:space="preserve">Iznos bez PDV-a </t>
  </si>
  <si>
    <t xml:space="preserve">Iznos PDV-a </t>
  </si>
  <si>
    <t xml:space="preserve">Ukupan iznos </t>
  </si>
  <si>
    <t>A</t>
  </si>
  <si>
    <t>B</t>
  </si>
  <si>
    <t>C</t>
  </si>
  <si>
    <t>E</t>
  </si>
  <si>
    <t>F</t>
  </si>
  <si>
    <t>G</t>
  </si>
  <si>
    <t>H</t>
  </si>
  <si>
    <t>1.</t>
  </si>
  <si>
    <t>2.</t>
  </si>
  <si>
    <t>3.</t>
  </si>
  <si>
    <t>UKUPNO NEPRIHVATLJIVI TROŠKOVI</t>
  </si>
  <si>
    <t>4.</t>
  </si>
  <si>
    <t>5.</t>
  </si>
  <si>
    <t>Pojašnjenje: Troškovi koji se ne nalaze na listi prihvatljivih troškova a vezani su za projekt, te troškovi koji se ne mogu odobriti</t>
  </si>
  <si>
    <t>Stope sufinanciranja</t>
  </si>
  <si>
    <t>Ukupno:</t>
  </si>
  <si>
    <t>IZRAČUN POTPORE</t>
  </si>
  <si>
    <t>8.</t>
  </si>
  <si>
    <t>7.</t>
  </si>
  <si>
    <t>6.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</si>
  <si>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</si>
  <si>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</si>
  <si>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</si>
  <si>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</si>
  <si>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</si>
  <si>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</si>
  <si>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</si>
  <si>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</si>
  <si>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</si>
  <si>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R.br.</t>
  </si>
  <si>
    <t>Neodobreni izravni troškovi</t>
  </si>
  <si>
    <t>Ukupan iznos prihvatljivih troškova projekta nakon primjene intenziteta i jedinstvene stope od 12%</t>
  </si>
  <si>
    <t>IZRAČUN PRIHVATLJIVIH TROŠKOVA PROJEKTA - PRIMJENA INTENZITETA I JEDINSTVENE STOPE OD 12%</t>
  </si>
  <si>
    <t>Neprihvatljivi troškovi projekta (T3)</t>
  </si>
  <si>
    <t>Korisnik podatke unosi u ćelije označene bijelom bojom, dok u ćelijama označene plavom bojom korisnik unosi podatke iz padajućeg izbornika.</t>
  </si>
  <si>
    <t>Podaci u ćelijama označenima sivom i žutom bojom se automatski izračunavaju na temelju podataka koje korisnik unosi ćelije bijele boje i odabranih podataka u ćelijama plave boje.</t>
  </si>
  <si>
    <t>Radni list RM sadrži podatke koji se unose iz padajućih izbornika. Isti se ne smiju mijenjati ni brisati.</t>
  </si>
  <si>
    <t>UKUPNA VRIJEDNOST PROJEKTA</t>
  </si>
  <si>
    <t>Ukupna vrijednost projekta</t>
  </si>
  <si>
    <t>Prihvatljivi troškovi projekta</t>
  </si>
  <si>
    <t>%</t>
  </si>
  <si>
    <t>UKUPNO OPĆI TROŠKOVI</t>
  </si>
  <si>
    <t>Iznos i udio zatraženih sredstva (Sufinanciranje iz javnog izvora u okviru provedbe LRSR)</t>
  </si>
  <si>
    <t>Iznos i udio vlastitih sredstva</t>
  </si>
  <si>
    <t>Iznos sufinanciranja iz javnog izvora</t>
  </si>
  <si>
    <t>Ovaj obrazac je sastavni dio Prijavnog obrasca te je isti potrebno dostaviti u tiskanom obliku (ovjeren vlastoručnim potpisom i pečatom, ako je primjenjivo) te u elektronskom obliku na CD/R-u/DVD/R-u (radni list "Upute" nije potrebno dostavljati u tiskanom obliku)</t>
  </si>
  <si>
    <t>Ukupna vrijednost bez PDV-a</t>
  </si>
  <si>
    <t>Troškovi pripreme poslovnog plana</t>
  </si>
  <si>
    <t>Troškovi izrade studije utjecaja na okoliš</t>
  </si>
  <si>
    <t>Troškovi izrade procjene o potrebi izrade studije</t>
  </si>
  <si>
    <t>Trošak izrade elaborata zaštite okoliša</t>
  </si>
  <si>
    <t>Troškovi pripreme projektno-tehničke dokumentacije</t>
  </si>
  <si>
    <t>Troškovi geodetskih usluga, elaborata i certifikata</t>
  </si>
  <si>
    <t>Troškovi pripreme dokumentacije i provedbe postupka nabave</t>
  </si>
  <si>
    <t>TABLICA I: Proračun projekta - Izravni troškovi</t>
  </si>
  <si>
    <t>TABLICA II: Proračun projekta - Opći troškovi</t>
  </si>
  <si>
    <t>Tablica III.1. Ukupan iznos neprihvatljivih i neodobrenih troškova projekta</t>
  </si>
  <si>
    <t xml:space="preserve">Ovaj prilog se sastoji od radnog lista "TI Izravni tr.", "TII Opci troskovi", "TIII Neprihvatljivi tr.", "TIV Ukupni tr. projekta" i radnog lista RM. </t>
  </si>
  <si>
    <t>TABLICA IV: UKUPNI TROŠKOVI PROJEKTA</t>
  </si>
  <si>
    <t>Radne listove "TI Izravni tr.", "TII Opci troskovi", "TIII Neprihvatljivi tr." potrebno je ispuniti sa podacima o svim troškovima, prihvatljivim i neprihvatljivim, za koje se smatra da će nastati tijekom projekta.</t>
  </si>
  <si>
    <t>Propisani izgled radnih listova ne smije se mijenjati, ali je moguće u radnim listovima "TI Izravni tr.", "TII Opci troskovi", "TIII Neprihvatljivi tr." po potrebi dodavati nove retke, na način da se kopiraju postojeći retci.</t>
  </si>
  <si>
    <t>U radne listove je potrebno unijeti naziv korisnika (nositelja projekta i/ili projektnih/og partnera) na za to predviđeno mjesto. Naziv korisnika mora biti istovjetan nazivu nositelja projekta i/ili projektnih/og partnera (ako primjenjivo) kako je navedeno u Prijavnom obrascu (Obrazac 1.A.).</t>
  </si>
  <si>
    <t>Tablica I. Proračun projekta: Izravni troškovi, Tablica II. Proračun projekta: Opći troškovi</t>
  </si>
  <si>
    <t>Tablica II. Opći troškovi</t>
  </si>
  <si>
    <t>Tablica III. Neprihvatljivi troškovi</t>
  </si>
  <si>
    <r>
      <t xml:space="preserve">Prihvatljivi iznos općih troškova. 12% </t>
    </r>
    <r>
      <rPr>
        <sz val="12"/>
        <color rgb="FF000000"/>
        <rFont val="Arial Narrow"/>
        <family val="2"/>
        <charset val="238"/>
      </rPr>
      <t>vrijednosti ukupno prihvatljivih troškova projekta bez općih troškova (redak 1.)</t>
    </r>
  </si>
  <si>
    <t>9.</t>
  </si>
  <si>
    <t>UKUPNO IZRAVNI TROŠKOVI:</t>
  </si>
  <si>
    <r>
      <t xml:space="preserve">Specifikacija troškova prema nositelju i projektnim partnerima </t>
    </r>
    <r>
      <rPr>
        <i/>
        <sz val="12"/>
        <rFont val="Arial Narrow"/>
        <family val="2"/>
        <charset val="238"/>
      </rPr>
      <t>(ako je primjenjivo)</t>
    </r>
  </si>
  <si>
    <t>22.</t>
  </si>
  <si>
    <t>23.</t>
  </si>
  <si>
    <t>24.</t>
  </si>
  <si>
    <t>25.</t>
  </si>
  <si>
    <t>26.</t>
  </si>
  <si>
    <t>Opći troškovi - udio nositelja projekta i partnera u općim troškovima</t>
  </si>
  <si>
    <t>Ukupno izravni troškovi nositelja projekta</t>
  </si>
  <si>
    <t>Ukupno izravni troškovi projektni partner 1</t>
  </si>
  <si>
    <t>Ukupno izravni  troškovi projektni partner 2</t>
  </si>
  <si>
    <t>Ukupno troškovi nositelja projekta</t>
  </si>
  <si>
    <t>Ukupno troškovi projektni partner 1</t>
  </si>
  <si>
    <t>Ukupno troškovi projektni partner 2</t>
  </si>
  <si>
    <t>Ukupno prihvatljivi opći troškovi - sufinancirani iz javnog izvora</t>
  </si>
  <si>
    <t>Ukupno prihvatljivi troškovi nositelja projekta - sufinancirani iz javnog izvora</t>
  </si>
  <si>
    <t>Ukupno prihvatljivi troškovi projektni partner 1 - sufinancirani iz javnog izvora</t>
  </si>
  <si>
    <t>Ukupno prihvatljivi troškovi projektni partner 2 - sufinancirani iz javnog izvora</t>
  </si>
  <si>
    <t>U______________, Datum: ___________________</t>
  </si>
  <si>
    <t>Ime i prezime odgovorne ili ovlaštene osobe Nositelja projekta - tiskano:________________________________</t>
  </si>
  <si>
    <t>Potpis odgovorne ili ovlaštene osobe Nositelja projekta:____________________________________________</t>
  </si>
  <si>
    <t>Sufinancirano iz javnog izvora</t>
  </si>
  <si>
    <r>
      <t xml:space="preserve">M.P. </t>
    </r>
    <r>
      <rPr>
        <i/>
        <sz val="10"/>
        <rFont val="Arial Narrow"/>
        <family val="2"/>
        <charset val="238"/>
      </rPr>
      <t>(ako je primjenjivo)</t>
    </r>
  </si>
  <si>
    <t>Ukupno</t>
  </si>
  <si>
    <t>Udio u sufinanciranom djelu iz javnog izvora</t>
  </si>
  <si>
    <t>20.</t>
  </si>
  <si>
    <t>21.</t>
  </si>
  <si>
    <t>Javna potpora - Iznos potpore/sredstva sufinanciranih iz javnog izvora nositelja projekta i partnera</t>
  </si>
  <si>
    <t>Troškovi nadzora kod građenja (izgradnja i/ili rekonstrukcija)</t>
  </si>
  <si>
    <r>
      <t xml:space="preserve">Prihvatljivi opći troškovi. </t>
    </r>
    <r>
      <rPr>
        <sz val="12"/>
        <color rgb="FF000000"/>
        <rFont val="Arial Narrow"/>
        <family val="2"/>
        <charset val="238"/>
      </rPr>
      <t xml:space="preserve">Iznos ne smije biti veći od iznosa iz retka 2. U slučaju da je ukupni iznos općih troškova iz retka 3. jednak ili veći iznosu iz retka 2. upisati iznos iz retka 2. U slučaju da je iznos iz retka 3. manji od iznosa iz retka 2. upisati iznos iz retka 3. </t>
    </r>
  </si>
  <si>
    <t>U Stupac G - u slučaju aktivnosti koje se provode temeljem zakonske regulative koja se odnosi na gradnju - potrebno je unijeti JLS, K.O. te broj parcele.</t>
  </si>
  <si>
    <t xml:space="preserve">U ovu tablicu unose se troškovi koji se ne nalaze na listi prihvatljivih troškova a povezani su s projektom. </t>
  </si>
  <si>
    <t>Projekti partneri:</t>
  </si>
  <si>
    <t xml:space="preserve">Proračun projekta: Izravni troškovi </t>
  </si>
  <si>
    <t xml:space="preserve"> Proračun projekta - Opći troškovi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</si>
  <si>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</si>
  <si>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</si>
  <si>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</si>
  <si>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</si>
  <si>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</si>
  <si>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</si>
  <si>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</si>
  <si>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</si>
  <si>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</si>
  <si>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</si>
  <si>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 xml:space="preserve">Iznos troška </t>
  </si>
  <si>
    <t>Iznos (EUR)</t>
  </si>
  <si>
    <t>EU sredstva (65%)</t>
  </si>
  <si>
    <t>RH sredstva (35%)</t>
  </si>
  <si>
    <t>Izračun javne potpore - Specifikacija po NP, PP1 i PP2</t>
  </si>
  <si>
    <t>19.</t>
  </si>
  <si>
    <r>
      <t>Radni list "TIV Ukupni tr. projekta" generira se iz podataka unesenih u radne listove "TI Izravni tr.", "TII Opci troskovi", "TIII Neprihvatljivi tr.",</t>
    </r>
    <r>
      <rPr>
        <b/>
        <sz val="10"/>
        <color rgb="FF000000"/>
        <rFont val="Arial Narrow"/>
        <family val="2"/>
        <charset val="238"/>
      </rPr>
      <t xml:space="preserve"> izuzev u recima 4. pod nazivom 'Prihvatljivi opći troškovi' i 9. naziva 'Traženi iznos potpore'.</t>
    </r>
  </si>
  <si>
    <t>U stupcu G podaci se ne unose jer nisu primjenjivi, budući se isti odnose na ukupan projekt.</t>
  </si>
  <si>
    <t xml:space="preserve">Nositelj projekta </t>
  </si>
  <si>
    <t>Korisnik (nositelj projekta) obrazac ovjerava vlastoručnim potpisom i pečatom (ako je primjenjivo) na za to predviđeno mjesto, a čime potvrđuje da su podaci za ukupan projekt istiniti i točni te da se odnose na pripadajući 1.A_Prijavni obrazac_M1.2 u okviru FLAG-natječaja za dodjelu potpore u okviru Mjere 1.2. Jačanje teritorijalne kohezije diversificiranog plavog gospodarstva.</t>
  </si>
  <si>
    <t>Stupac B se odnosi na nositelja aktivnosti (nositelj projekta ili projektni partneri). Nositelj projekta može biti samo jedan. Po potrebi dodati retke.</t>
  </si>
  <si>
    <t>U stupac H i I je potrebno  unijeti Jedinicu mjere nastalog troška i broj odnosno komada.</t>
  </si>
  <si>
    <t>U stupac J je potrebno unijeti jediničnu cijenu bez PDV-a.</t>
  </si>
  <si>
    <t>Stupac K:</t>
  </si>
  <si>
    <t xml:space="preserve">U stupcu K je potrebno iz padajućeg izbornika odabrati primjenjivu stopu PDV-a sukladno uputama u nastavku ovisno o tome jesu/nisu nositelj projekta/projektni partneri obveznici PDV-a. </t>
  </si>
  <si>
    <t xml:space="preserve">Stupac K-nositelji projekta/projektni partneri (ako je primjenjivo) koji JESU obveznici PDV-a: 
Nositelji projekta/projektni partneri (ako je primjenjivo) koji su upisani u registar obveznika PDV-a odnosno nositelji projekata/projektni partneri (ako je primjenjivo) koji imaju ili koji će do trenutka nastanka troška imati pravo na odbitak pretporeza po osnovi predmetnog ulaganja iz padajućeg izbornika biraju 0%. </t>
  </si>
  <si>
    <t>Stupac K-nositelji projekta/projektni partneri (ako je primjenjivo) koji NISU obveznici PDV-a: 
Nositelji projekta/projektni partneri (ako je primjenjivo) koji nisu i neće do trenutka nastanka troška biti upisani u registar obveznika PDV-a stupac K ispunjavaju primjenjivom stopom PDV-a navedenoj na ponudi/računu/predračunu (0%, 5%, 10%, 13% ili 25%) s obzirom da im je PDV prihvatljiv trošak. Nositelji projekta/projektni partneri (ako je primjenjivo) kojima je PDV prihvatljiv trošak su korisnici koji nemaju i neće do trenutka nastanka troška imati pravo na odbitak pretporeza po osnovi predmetnog ulaganja odnosno nositelji projekata/projektni partneri (ako je primjenjivo) koji nisu i neće do trenutka nastanka troška biti obveznici PDV-a.</t>
  </si>
  <si>
    <t>U stupcima L, M i N automatski se računa iznos troška i to u stupcu L iznos sa PDV-om, stupcu M iznos PDV-a i stupcu N iznos izdatka bez PDV-a.</t>
  </si>
  <si>
    <t>U stupcu O iz padajućeg izbornika je potrebno izabrati da li je naveden trošak nastao u okviru projekta prihvatljiv ili nije prihvatljiv (0=NE-nije prihvatljiv, 1=DA-prihvatljiv).</t>
  </si>
  <si>
    <t xml:space="preserve">U stupcu P automatski se izračunavaju prihvatljivi troškovi. </t>
  </si>
  <si>
    <t xml:space="preserve">U stupcu Q potrebno je iz padajućeg izbornika odabrati primjenjiv intenzitet javne potpore. </t>
  </si>
  <si>
    <t>U stupcima R i S se automatski izračunava iznos projekta sufinanciran iz javnog izvora i iznos projekta sufinanciran vlastitim sredstvima.</t>
  </si>
  <si>
    <t>U stupac G, ukoliko PDV nije prihvatljiv trošak, upisati 0,00 eur. Vidi prethodno objašnjenje za stupac K</t>
  </si>
  <si>
    <t>Ukupno prihvatljivi troškovi projekta-Sufinancirani iz javnog izvora (T1 stupac R)</t>
  </si>
  <si>
    <t>Ukupno opći troškovi-Sufinancirani iz javne potpore (T2 stupac R)</t>
  </si>
  <si>
    <t>Neodobreni opći troškovi (T2 stupac R)</t>
  </si>
  <si>
    <t>Izravni troškovi-financirani iz vlastitih sredstava (T1 stupac S)</t>
  </si>
  <si>
    <t>Neodobreni opći troškovi i izravni troškovi (automatski se izračunavaju: redak 5. + redak 11.)</t>
  </si>
  <si>
    <t>Ukupno neprihvatljivi troškovi projekta - vlastita sredstva (10.+11.+12.)</t>
  </si>
  <si>
    <t>VAŽNO: Obrazac predstavlja osnovni predložak. Molimo da obrazac uskladite s brojem projektnih partnera, sukladno Obrascu 1.A Prijavni obrazac te drugoj pratećoj dokumentaciji. Ako postoji samo 1 projektni partner, nije potreban unos podataka niti brisanje PP2, ta polja ostavite prazna.</t>
  </si>
  <si>
    <t>a</t>
  </si>
  <si>
    <t>b</t>
  </si>
  <si>
    <t>c</t>
  </si>
  <si>
    <t>d</t>
  </si>
  <si>
    <t>Oznaka šifre aktivnosti FLAG natječaja na koju se trošak odnosi</t>
  </si>
  <si>
    <t>Stupac C se odnosi na grupe prihvatljivih aktivnosti iz FLAG natječaja, iz padajućeg izbornika odabrati šifru grupe aktivnosti projekta iz tablice 2.3. Prijavnog obrasca, a na koju se trošak odnosi (npr. a, b...)</t>
  </si>
  <si>
    <t>Grupe prihvatljiveihaktivnosti iz FLAG natječaja</t>
  </si>
  <si>
    <r>
      <t>PRORAČUN PROJEKTA
za dodjelu potpore u okviru FLAG natječaja za provedbu 
Mjere 2.1. Razvoj male infrastrukture i usluga u području FLAG-a
iz LRSR FLAG-a Dunav Sava za programsko razdoblje 2021. – 2027. 
Ref . br. 01/26-2-1</t>
    </r>
    <r>
      <rPr>
        <b/>
        <sz val="16"/>
        <color indexed="8"/>
        <rFont val="Calibri"/>
        <family val="2"/>
        <charset val="238"/>
        <scheme val="minor"/>
      </rPr>
      <t xml:space="preserve">
</t>
    </r>
  </si>
  <si>
    <t>Građenje (izgradnja i/ili rekonstrukcija) i/ili opremanje objekata i prostora male društvene i/ili komunalne infrastrukture u područjima potencijala razvoja plavog gospodarstva i/ili vodnih resursa, usmjereno na unapređenje vodne, komunalne i društvene infrastrukture povezane s ribarstvom i akvakulturom uključujući uređenje i održavanje obala i nasipa, izgradnju i opremanje ribičkih platformi, mjesta za ribolovce i ribičkih kućica, uređenje pristupnih puteva, pješačkih i biciklističkih staza, parkirališta i odmorišta, postavljanje ribolovne i turističke signalizacije, razvoj sportsko-rekreacijskih sadržaja te izgradnju i opremanje društvenih objekata (domovi, dvorane i sl.) koji doprinose kvaliteti života lokalnog stanovništva i razvoju ribolovno-turističke ponude.</t>
  </si>
  <si>
    <t>Građenje (izgradnja i/ili rekonstrukcija) i/ili opremanje prostora koji omogućuju kvalitetno gospodarenje otpadom u prostorima zaštićenih prirodnih vrijednosti i/ili povezanih s vodnim resursima, s ciljem očuvanja okoliša i bioraznolikosti. Aktivnosti uključuju uspostavu infrastrukture za prikupljanje i zbrinjavanje otpada na ribolovnim područjima, postavljanje spremnika i eko-otoka, uređenje prostora za odlaganje otpada povezanog s ribolovom i akvakulturom, opremanje za aktivnosti zaštite okoliša te implementaciju rješenja koja doprinose održivom upravljanju prirodnim resursima.</t>
  </si>
  <si>
    <t>Nabava opreme i/ili razvoj informacijsko-komunikacijskih rješenja izravno povezanih s provedbom aktivnosti i očekivanim rezultatima projekta (operacije), uključujući opremu za održavanje i upravljanje ribolovnim područjima, opremu za čuvarsku službu, sustave za poboljšanje komunikacijske i telekomunikacijske infrastrukture na vodnim područjima te digitalna rješenja koja doprinose boljoj organizaciji, upravljanju i promociji ribolovnih, turističkih i društvenih sadržaja.</t>
  </si>
  <si>
    <t>Edukativne (jačanje kapaciteta) i/ili informativne i/ili promidžbene aktivnosti uključujući pripremu i izradu pratećih materijala (brošure, letci, info ploče i dr.), usmjerene podizanju javne svijesti o očuvanju lokalne kulturno-povijesne i tradicijske baštine povezane s vodnim resursima, ribarstvom i akvakulturom, zaštiti okoliša i očuvanju bioraznolikosti te jačanju identiteta i prepoznatljivosti ribarstvenog područja.i sl.</t>
  </si>
  <si>
    <r>
      <t>Naziv ponuditelja/ dobavljača/pružatelja usluge N/P (</t>
    </r>
    <r>
      <rPr>
        <sz val="11"/>
        <rFont val="Arial Narrow"/>
        <family val="2"/>
      </rPr>
      <t>ako nije primjenjivo obveznici javne nabave)</t>
    </r>
  </si>
  <si>
    <r>
      <t>Broj i datum ponude /ugovora/ predračuna/ računa N/P (</t>
    </r>
    <r>
      <rPr>
        <sz val="11"/>
        <rFont val="Arial Narrow"/>
        <family val="2"/>
      </rPr>
      <t>ako nije primjenjivo obveznici javne nabave)</t>
    </r>
  </si>
  <si>
    <t>Intenzitet javne potpore. (odabrati iz padajućeg izbornika)</t>
  </si>
  <si>
    <r>
      <t xml:space="preserve">Naziv ponuditelja/ dobavljača/pružatelja usluge N/P </t>
    </r>
    <r>
      <rPr>
        <sz val="11"/>
        <rFont val="Arial Narrow"/>
        <family val="2"/>
      </rPr>
      <t>(ako nije primjenjivo obveznici javne nabave)</t>
    </r>
  </si>
  <si>
    <r>
      <t xml:space="preserve">Broj i datum ponude /ugovora/predračuna/računa N/P </t>
    </r>
    <r>
      <rPr>
        <b/>
        <sz val="11"/>
        <rFont val="Arial Narrow"/>
        <family val="2"/>
      </rPr>
      <t>(</t>
    </r>
    <r>
      <rPr>
        <sz val="11"/>
        <rFont val="Arial Narrow"/>
        <family val="2"/>
      </rPr>
      <t>ako nije primjenjivo obveznici javne nabave)</t>
    </r>
  </si>
  <si>
    <t xml:space="preserve">Najviša vrijednost potpore 70.000,00 EUR po nositelju projekta. </t>
  </si>
  <si>
    <r>
      <t xml:space="preserve">Traženi iznos potpore: </t>
    </r>
    <r>
      <rPr>
        <sz val="12"/>
        <color rgb="FF000000"/>
        <rFont val="Arial Narrow"/>
        <family val="2"/>
        <charset val="238"/>
      </rPr>
      <t>Maksimalni iznos javne potpore iznosi 70.000,00 EUR. U slučaju da je ukupni iznos prihvatljivih troškova jednak ili veći od maksimalnog iznosa javne potpore propisan FLAG natječajem  upisati najviši iznos potpore po nositelju projekta, tj. 70.000,00 EUR. U slučaju da ukupan iznos javne potpore ne prelazi maksimalni iznos potpore propisan FLAG natječajem upisati stvarno traženi iznos potpore.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</si>
</sst>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k_n_-;\-* #,##0.00\ _k_n_-;_-* &quot;-&quot;??\ _k_n_-;_-@_-"/>
    <numFmt numFmtId="164" formatCode="0.0%"/>
    <numFmt numFmtId="165" formatCode="[$-F800]dddd\,\ mmmm\ dd\,\ yyyy"/>
    <numFmt numFmtId="166" formatCode="_-* #,##0.00\ [$€-41A]_-;\-* #,##0.00\ [$€-41A]_-;_-* &quot;-&quot;??\ [$€-41A]_-;_-@_-"/>
    <numFmt numFmtId="167" formatCode="#,##0.00\ [$EUR]"/>
  </numFmts>
  <fonts count="4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6"/>
      <name val="Calibri"/>
      <family val="2"/>
      <charset val="238"/>
      <scheme val="minor"/>
    </font>
    <font>
      <sz val="12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0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1.5"/>
      <color theme="1"/>
      <name val="Arial Narrow"/>
      <family val="2"/>
      <charset val="238"/>
    </font>
    <font>
      <sz val="12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color rgb="FFC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1"/>
      <name val="Calibri Light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color rgb="FF000000"/>
      <name val="Arial Narrow"/>
      <family val="2"/>
    </font>
    <font>
      <sz val="8"/>
      <name val="Arial CE"/>
      <charset val="238"/>
    </font>
    <font>
      <i/>
      <sz val="12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i/>
      <sz val="11"/>
      <name val="Arial Narrow"/>
      <family val="2"/>
      <charset val="238"/>
    </font>
    <font>
      <b/>
      <sz val="16"/>
      <color indexed="8"/>
      <name val="Times New Roman"/>
      <family val="1"/>
      <charset val="238"/>
    </font>
    <font>
      <b/>
      <sz val="16"/>
      <color indexed="8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sz val="11"/>
      <color theme="0"/>
      <name val="Arial Narrow"/>
      <family val="2"/>
      <charset val="238"/>
    </font>
    <font>
      <sz val="11"/>
      <color theme="1"/>
      <name val="Calibri Light"/>
      <family val="2"/>
    </font>
    <font>
      <sz val="11"/>
      <color rgb="FF000000"/>
      <name val="Calibri Light"/>
      <family val="2"/>
    </font>
    <font>
      <b/>
      <sz val="11"/>
      <color theme="1"/>
      <name val="Calibri Light"/>
      <family val="2"/>
    </font>
    <font>
      <sz val="11"/>
      <name val="Arial Narrow"/>
      <family val="2"/>
    </font>
    <font>
      <b/>
      <sz val="11"/>
      <name val="Arial Narrow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246">
    <xf numFmtId="0" fontId="0" fillId="0" borderId="0" xfId="0"/>
    <xf numFmtId="0" fontId="3" fillId="0" borderId="0" xfId="0" applyFont="1" applyAlignment="1">
      <alignment horizontal="center" vertical="center"/>
    </xf>
    <xf numFmtId="0" fontId="5" fillId="7" borderId="1" xfId="2" applyFont="1" applyFill="1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0" fontId="5" fillId="7" borderId="23" xfId="2" applyFont="1" applyFill="1" applyBorder="1" applyAlignment="1">
      <alignment vertical="center" wrapText="1"/>
    </xf>
    <xf numFmtId="0" fontId="9" fillId="11" borderId="1" xfId="2" applyFont="1" applyFill="1" applyBorder="1" applyAlignment="1">
      <alignment horizontal="left" vertical="center" wrapText="1"/>
    </xf>
    <xf numFmtId="0" fontId="9" fillId="11" borderId="16" xfId="2" applyFont="1" applyFill="1" applyBorder="1" applyAlignment="1">
      <alignment horizontal="left" vertical="center"/>
    </xf>
    <xf numFmtId="0" fontId="8" fillId="10" borderId="14" xfId="2" applyFont="1" applyFill="1" applyBorder="1" applyAlignment="1">
      <alignment vertical="center" wrapText="1"/>
    </xf>
    <xf numFmtId="0" fontId="5" fillId="7" borderId="24" xfId="2" applyFont="1" applyFill="1" applyBorder="1" applyAlignment="1">
      <alignment horizontal="center" vertical="center" wrapText="1"/>
    </xf>
    <xf numFmtId="0" fontId="9" fillId="13" borderId="24" xfId="2" applyFont="1" applyFill="1" applyBorder="1" applyAlignment="1">
      <alignment horizontal="center" vertical="center" wrapText="1"/>
    </xf>
    <xf numFmtId="0" fontId="9" fillId="14" borderId="24" xfId="2" applyFont="1" applyFill="1" applyBorder="1" applyAlignment="1">
      <alignment horizontal="center" vertical="center" wrapText="1"/>
    </xf>
    <xf numFmtId="0" fontId="9" fillId="3" borderId="24" xfId="2" applyFont="1" applyFill="1" applyBorder="1" applyAlignment="1">
      <alignment horizontal="center" vertical="center" wrapText="1"/>
    </xf>
    <xf numFmtId="0" fontId="9" fillId="11" borderId="24" xfId="2" applyFont="1" applyFill="1" applyBorder="1" applyAlignment="1">
      <alignment horizontal="center" vertical="center"/>
    </xf>
    <xf numFmtId="0" fontId="12" fillId="9" borderId="24" xfId="0" applyFont="1" applyFill="1" applyBorder="1" applyAlignment="1">
      <alignment horizontal="center" vertical="center" wrapText="1"/>
    </xf>
    <xf numFmtId="0" fontId="9" fillId="11" borderId="15" xfId="2" applyFont="1" applyFill="1" applyBorder="1" applyAlignment="1">
      <alignment horizontal="center" vertical="center"/>
    </xf>
    <xf numFmtId="0" fontId="9" fillId="11" borderId="24" xfId="2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10" fillId="10" borderId="12" xfId="2" applyFont="1" applyFill="1" applyBorder="1" applyAlignment="1">
      <alignment horizontal="center" vertical="center" wrapText="1"/>
    </xf>
    <xf numFmtId="0" fontId="10" fillId="10" borderId="12" xfId="2" applyFont="1" applyFill="1" applyBorder="1" applyAlignment="1">
      <alignment vertical="center" wrapText="1"/>
    </xf>
    <xf numFmtId="0" fontId="10" fillId="10" borderId="14" xfId="2" applyFont="1" applyFill="1" applyBorder="1" applyAlignment="1">
      <alignment vertical="center" wrapText="1"/>
    </xf>
    <xf numFmtId="0" fontId="14" fillId="15" borderId="0" xfId="0" applyFont="1" applyFill="1"/>
    <xf numFmtId="9" fontId="14" fillId="15" borderId="0" xfId="0" applyNumberFormat="1" applyFont="1" applyFill="1"/>
    <xf numFmtId="0" fontId="15" fillId="0" borderId="0" xfId="0" applyFont="1"/>
    <xf numFmtId="0" fontId="16" fillId="15" borderId="0" xfId="0" applyFont="1" applyFill="1"/>
    <xf numFmtId="0" fontId="15" fillId="0" borderId="0" xfId="0" applyFont="1" applyAlignment="1">
      <alignment wrapText="1"/>
    </xf>
    <xf numFmtId="0" fontId="18" fillId="0" borderId="0" xfId="0" applyFont="1"/>
    <xf numFmtId="0" fontId="19" fillId="0" borderId="2" xfId="0" applyFont="1" applyBorder="1"/>
    <xf numFmtId="0" fontId="19" fillId="0" borderId="3" xfId="0" applyFont="1" applyBorder="1"/>
    <xf numFmtId="0" fontId="19" fillId="0" borderId="4" xfId="0" applyFont="1" applyBorder="1"/>
    <xf numFmtId="4" fontId="20" fillId="12" borderId="1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49" fontId="18" fillId="4" borderId="1" xfId="0" applyNumberFormat="1" applyFont="1" applyFill="1" applyBorder="1" applyAlignment="1">
      <alignment horizontal="center" vertical="center" wrapText="1"/>
    </xf>
    <xf numFmtId="4" fontId="18" fillId="4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justify" vertical="center" wrapText="1"/>
    </xf>
    <xf numFmtId="0" fontId="14" fillId="0" borderId="0" xfId="0" applyFont="1"/>
    <xf numFmtId="9" fontId="15" fillId="0" borderId="0" xfId="1" applyFont="1"/>
    <xf numFmtId="0" fontId="15" fillId="2" borderId="0" xfId="0" applyFont="1" applyFill="1" applyAlignment="1">
      <alignment horizontal="center" vertical="center" wrapText="1"/>
    </xf>
    <xf numFmtId="0" fontId="21" fillId="5" borderId="8" xfId="0" applyFont="1" applyFill="1" applyBorder="1" applyAlignment="1">
      <alignment vertical="center" wrapText="1"/>
    </xf>
    <xf numFmtId="0" fontId="23" fillId="0" borderId="0" xfId="0" applyFont="1" applyAlignment="1">
      <alignment horizontal="justify" vertical="center" wrapText="1"/>
    </xf>
    <xf numFmtId="0" fontId="17" fillId="0" borderId="9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7" fillId="6" borderId="10" xfId="0" applyFont="1" applyFill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1" fillId="5" borderId="8" xfId="0" applyFont="1" applyFill="1" applyBorder="1" applyAlignment="1">
      <alignment horizontal="left" vertical="center" wrapText="1"/>
    </xf>
    <xf numFmtId="0" fontId="17" fillId="0" borderId="10" xfId="0" applyFont="1" applyBorder="1" applyAlignment="1">
      <alignment horizontal="justify" vertical="center" wrapText="1"/>
    </xf>
    <xf numFmtId="0" fontId="17" fillId="0" borderId="11" xfId="0" applyFont="1" applyBorder="1" applyAlignment="1">
      <alignment horizontal="justify" vertical="center" wrapText="1"/>
    </xf>
    <xf numFmtId="0" fontId="23" fillId="0" borderId="27" xfId="0" applyFont="1" applyBorder="1" applyAlignment="1">
      <alignment horizontal="justify" vertical="center" wrapText="1"/>
    </xf>
    <xf numFmtId="0" fontId="23" fillId="0" borderId="28" xfId="0" applyFont="1" applyBorder="1" applyAlignment="1">
      <alignment horizontal="justify" vertical="center" wrapText="1"/>
    </xf>
    <xf numFmtId="0" fontId="17" fillId="0" borderId="0" xfId="0" applyFont="1" applyAlignment="1">
      <alignment horizontal="justify" vertical="center" wrapText="1"/>
    </xf>
    <xf numFmtId="0" fontId="15" fillId="0" borderId="10" xfId="0" applyFont="1" applyBorder="1" applyAlignment="1">
      <alignment vertical="center"/>
    </xf>
    <xf numFmtId="0" fontId="24" fillId="0" borderId="0" xfId="0" applyFont="1"/>
    <xf numFmtId="0" fontId="10" fillId="10" borderId="32" xfId="2" applyFont="1" applyFill="1" applyBorder="1" applyAlignment="1">
      <alignment horizontal="center" vertical="center" wrapText="1"/>
    </xf>
    <xf numFmtId="0" fontId="10" fillId="10" borderId="34" xfId="2" applyFont="1" applyFill="1" applyBorder="1" applyAlignment="1">
      <alignment horizontal="center" vertical="center" wrapText="1"/>
    </xf>
    <xf numFmtId="0" fontId="5" fillId="7" borderId="2" xfId="2" applyFont="1" applyFill="1" applyBorder="1" applyAlignment="1">
      <alignment horizontal="center" vertical="center" wrapText="1"/>
    </xf>
    <xf numFmtId="9" fontId="9" fillId="11" borderId="2" xfId="1" applyFont="1" applyFill="1" applyBorder="1" applyAlignment="1">
      <alignment horizontal="center" vertical="center" wrapText="1"/>
    </xf>
    <xf numFmtId="0" fontId="9" fillId="17" borderId="29" xfId="2" applyFont="1" applyFill="1" applyBorder="1" applyAlignment="1">
      <alignment horizontal="center" vertical="center" wrapText="1"/>
    </xf>
    <xf numFmtId="0" fontId="9" fillId="17" borderId="1" xfId="2" applyFont="1" applyFill="1" applyBorder="1" applyAlignment="1">
      <alignment vertical="center" wrapText="1"/>
    </xf>
    <xf numFmtId="9" fontId="9" fillId="17" borderId="2" xfId="1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justify" vertical="center" wrapText="1"/>
    </xf>
    <xf numFmtId="0" fontId="21" fillId="11" borderId="1" xfId="0" applyFont="1" applyFill="1" applyBorder="1" applyAlignment="1">
      <alignment horizontal="justify" vertical="center" wrapText="1"/>
    </xf>
    <xf numFmtId="9" fontId="15" fillId="0" borderId="0" xfId="0" applyNumberFormat="1" applyFont="1"/>
    <xf numFmtId="0" fontId="26" fillId="5" borderId="10" xfId="0" applyFont="1" applyFill="1" applyBorder="1" applyAlignment="1">
      <alignment horizontal="justify" vertical="center" wrapText="1"/>
    </xf>
    <xf numFmtId="0" fontId="9" fillId="4" borderId="36" xfId="2" applyFont="1" applyFill="1" applyBorder="1" applyAlignment="1">
      <alignment horizontal="left" vertical="center" wrapText="1"/>
    </xf>
    <xf numFmtId="0" fontId="9" fillId="4" borderId="24" xfId="2" applyFont="1" applyFill="1" applyBorder="1" applyAlignment="1">
      <alignment horizontal="left" vertical="center" wrapText="1"/>
    </xf>
    <xf numFmtId="0" fontId="9" fillId="4" borderId="37" xfId="2" applyFont="1" applyFill="1" applyBorder="1" applyAlignment="1">
      <alignment horizontal="left" vertical="center"/>
    </xf>
    <xf numFmtId="0" fontId="9" fillId="4" borderId="36" xfId="2" applyFont="1" applyFill="1" applyBorder="1" applyAlignment="1">
      <alignment horizontal="left" vertical="center"/>
    </xf>
    <xf numFmtId="0" fontId="9" fillId="4" borderId="24" xfId="2" applyFont="1" applyFill="1" applyBorder="1" applyAlignment="1">
      <alignment horizontal="left" vertical="center"/>
    </xf>
    <xf numFmtId="0" fontId="9" fillId="4" borderId="7" xfId="2" applyFont="1" applyFill="1" applyBorder="1" applyAlignment="1">
      <alignment horizontal="left" vertical="center" wrapText="1"/>
    </xf>
    <xf numFmtId="0" fontId="9" fillId="4" borderId="1" xfId="2" applyFont="1" applyFill="1" applyBorder="1" applyAlignment="1">
      <alignment horizontal="left" vertical="center" wrapText="1"/>
    </xf>
    <xf numFmtId="0" fontId="9" fillId="4" borderId="5" xfId="2" applyFont="1" applyFill="1" applyBorder="1" applyAlignment="1">
      <alignment horizontal="left" vertical="center" wrapText="1"/>
    </xf>
    <xf numFmtId="0" fontId="9" fillId="4" borderId="7" xfId="2" applyFont="1" applyFill="1" applyBorder="1" applyAlignment="1">
      <alignment horizontal="left" vertical="center"/>
    </xf>
    <xf numFmtId="0" fontId="9" fillId="4" borderId="16" xfId="2" applyFont="1" applyFill="1" applyBorder="1" applyAlignment="1">
      <alignment horizontal="left" vertical="center" wrapText="1"/>
    </xf>
    <xf numFmtId="0" fontId="15" fillId="0" borderId="0" xfId="0" applyFont="1" applyAlignment="1">
      <alignment horizontal="left"/>
    </xf>
    <xf numFmtId="0" fontId="8" fillId="9" borderId="38" xfId="2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/>
    </xf>
    <xf numFmtId="165" fontId="15" fillId="0" borderId="0" xfId="0" applyNumberFormat="1" applyFont="1"/>
    <xf numFmtId="0" fontId="6" fillId="9" borderId="38" xfId="0" applyFont="1" applyFill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6" fillId="9" borderId="42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justify" vertical="center" wrapText="1"/>
    </xf>
    <xf numFmtId="10" fontId="6" fillId="16" borderId="43" xfId="1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9" fontId="14" fillId="0" borderId="0" xfId="0" applyNumberFormat="1" applyFont="1"/>
    <xf numFmtId="9" fontId="9" fillId="11" borderId="16" xfId="1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justify" vertical="center" wrapText="1"/>
    </xf>
    <xf numFmtId="0" fontId="14" fillId="20" borderId="0" xfId="0" applyFont="1" applyFill="1"/>
    <xf numFmtId="9" fontId="15" fillId="20" borderId="0" xfId="0" applyNumberFormat="1" applyFont="1" applyFill="1"/>
    <xf numFmtId="0" fontId="15" fillId="20" borderId="0" xfId="0" applyFont="1" applyFill="1"/>
    <xf numFmtId="0" fontId="14" fillId="4" borderId="0" xfId="0" applyFont="1" applyFill="1"/>
    <xf numFmtId="1" fontId="15" fillId="4" borderId="0" xfId="0" applyNumberFormat="1" applyFont="1" applyFill="1"/>
    <xf numFmtId="0" fontId="15" fillId="4" borderId="0" xfId="0" applyFont="1" applyFill="1" applyAlignment="1">
      <alignment wrapText="1"/>
    </xf>
    <xf numFmtId="0" fontId="14" fillId="9" borderId="0" xfId="0" applyFont="1" applyFill="1"/>
    <xf numFmtId="0" fontId="15" fillId="9" borderId="0" xfId="0" applyFont="1" applyFill="1"/>
    <xf numFmtId="0" fontId="15" fillId="9" borderId="0" xfId="0" applyFont="1" applyFill="1" applyAlignment="1">
      <alignment wrapText="1"/>
    </xf>
    <xf numFmtId="0" fontId="14" fillId="9" borderId="0" xfId="0" applyFont="1" applyFill="1" applyAlignment="1">
      <alignment wrapText="1"/>
    </xf>
    <xf numFmtId="0" fontId="15" fillId="9" borderId="0" xfId="0" applyFont="1" applyFill="1" applyAlignment="1">
      <alignment horizontal="left" vertical="center"/>
    </xf>
    <xf numFmtId="0" fontId="15" fillId="9" borderId="0" xfId="0" applyFont="1" applyFill="1" applyAlignment="1">
      <alignment vertical="center"/>
    </xf>
    <xf numFmtId="0" fontId="15" fillId="5" borderId="0" xfId="0" applyFont="1" applyFill="1"/>
    <xf numFmtId="166" fontId="18" fillId="0" borderId="1" xfId="0" applyNumberFormat="1" applyFont="1" applyBorder="1" applyAlignment="1">
      <alignment horizontal="right" vertical="center" wrapText="1"/>
    </xf>
    <xf numFmtId="0" fontId="29" fillId="0" borderId="0" xfId="0" applyFont="1"/>
    <xf numFmtId="0" fontId="30" fillId="0" borderId="0" xfId="0" applyFont="1"/>
    <xf numFmtId="9" fontId="30" fillId="0" borderId="0" xfId="1" applyFont="1"/>
    <xf numFmtId="0" fontId="29" fillId="0" borderId="13" xfId="0" applyFont="1" applyBorder="1" applyAlignment="1">
      <alignment horizontal="left"/>
    </xf>
    <xf numFmtId="0" fontId="29" fillId="0" borderId="13" xfId="0" applyFont="1" applyBorder="1" applyAlignment="1">
      <alignment horizontal="right"/>
    </xf>
    <xf numFmtId="0" fontId="29" fillId="0" borderId="1" xfId="0" applyFont="1" applyBorder="1" applyAlignment="1">
      <alignment horizontal="left"/>
    </xf>
    <xf numFmtId="0" fontId="29" fillId="0" borderId="1" xfId="0" applyFont="1" applyBorder="1" applyAlignment="1">
      <alignment horizontal="right"/>
    </xf>
    <xf numFmtId="0" fontId="29" fillId="0" borderId="16" xfId="0" applyFont="1" applyBorder="1" applyAlignment="1">
      <alignment horizontal="left"/>
    </xf>
    <xf numFmtId="0" fontId="29" fillId="0" borderId="16" xfId="0" applyFont="1" applyBorder="1" applyAlignment="1">
      <alignment horizontal="right"/>
    </xf>
    <xf numFmtId="0" fontId="29" fillId="3" borderId="2" xfId="0" applyFont="1" applyFill="1" applyBorder="1" applyAlignment="1">
      <alignment vertical="center"/>
    </xf>
    <xf numFmtId="0" fontId="29" fillId="3" borderId="3" xfId="0" applyFont="1" applyFill="1" applyBorder="1"/>
    <xf numFmtId="0" fontId="30" fillId="3" borderId="3" xfId="0" applyFont="1" applyFill="1" applyBorder="1"/>
    <xf numFmtId="0" fontId="29" fillId="2" borderId="2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4" fontId="29" fillId="2" borderId="1" xfId="0" applyNumberFormat="1" applyFont="1" applyFill="1" applyBorder="1" applyAlignment="1">
      <alignment horizontal="center" vertical="center" wrapText="1"/>
    </xf>
    <xf numFmtId="9" fontId="29" fillId="2" borderId="1" xfId="1" applyFont="1" applyFill="1" applyBorder="1" applyAlignment="1">
      <alignment horizontal="center" vertical="center" wrapText="1"/>
    </xf>
    <xf numFmtId="0" fontId="29" fillId="7" borderId="4" xfId="0" applyFont="1" applyFill="1" applyBorder="1" applyAlignment="1">
      <alignment horizontal="center" vertical="center"/>
    </xf>
    <xf numFmtId="0" fontId="30" fillId="0" borderId="4" xfId="0" applyFont="1" applyBorder="1"/>
    <xf numFmtId="0" fontId="30" fillId="0" borderId="1" xfId="0" applyFont="1" applyBorder="1"/>
    <xf numFmtId="4" fontId="30" fillId="0" borderId="1" xfId="0" applyNumberFormat="1" applyFont="1" applyBorder="1"/>
    <xf numFmtId="164" fontId="30" fillId="7" borderId="1" xfId="0" applyNumberFormat="1" applyFont="1" applyFill="1" applyBorder="1"/>
    <xf numFmtId="4" fontId="30" fillId="4" borderId="1" xfId="0" applyNumberFormat="1" applyFont="1" applyFill="1" applyBorder="1"/>
    <xf numFmtId="4" fontId="30" fillId="7" borderId="1" xfId="0" applyNumberFormat="1" applyFont="1" applyFill="1" applyBorder="1"/>
    <xf numFmtId="9" fontId="30" fillId="7" borderId="1" xfId="1" applyFont="1" applyFill="1" applyBorder="1"/>
    <xf numFmtId="4" fontId="29" fillId="0" borderId="2" xfId="0" applyNumberFormat="1" applyFont="1" applyBorder="1"/>
    <xf numFmtId="4" fontId="29" fillId="0" borderId="3" xfId="0" applyNumberFormat="1" applyFont="1" applyBorder="1"/>
    <xf numFmtId="4" fontId="29" fillId="0" borderId="4" xfId="0" applyNumberFormat="1" applyFont="1" applyBorder="1" applyAlignment="1">
      <alignment horizontal="right"/>
    </xf>
    <xf numFmtId="4" fontId="29" fillId="8" borderId="4" xfId="0" applyNumberFormat="1" applyFont="1" applyFill="1" applyBorder="1" applyAlignment="1">
      <alignment horizontal="right"/>
    </xf>
    <xf numFmtId="4" fontId="29" fillId="4" borderId="1" xfId="0" applyNumberFormat="1" applyFont="1" applyFill="1" applyBorder="1"/>
    <xf numFmtId="0" fontId="30" fillId="0" borderId="4" xfId="0" applyFont="1" applyBorder="1" applyAlignment="1">
      <alignment horizontal="justify"/>
    </xf>
    <xf numFmtId="0" fontId="29" fillId="0" borderId="4" xfId="0" applyFont="1" applyBorder="1" applyAlignment="1">
      <alignment horizontal="center" vertical="center"/>
    </xf>
    <xf numFmtId="0" fontId="29" fillId="0" borderId="3" xfId="0" applyFont="1" applyBorder="1" applyAlignment="1">
      <alignment horizontal="right"/>
    </xf>
    <xf numFmtId="0" fontId="29" fillId="0" borderId="2" xfId="0" applyFont="1" applyBorder="1" applyAlignment="1">
      <alignment horizontal="right"/>
    </xf>
    <xf numFmtId="0" fontId="20" fillId="0" borderId="0" xfId="0" applyFont="1"/>
    <xf numFmtId="0" fontId="20" fillId="5" borderId="19" xfId="0" applyFont="1" applyFill="1" applyBorder="1" applyAlignment="1">
      <alignment vertical="center"/>
    </xf>
    <xf numFmtId="0" fontId="20" fillId="5" borderId="20" xfId="0" applyFont="1" applyFill="1" applyBorder="1" applyAlignment="1">
      <alignment vertical="center"/>
    </xf>
    <xf numFmtId="0" fontId="20" fillId="5" borderId="21" xfId="0" applyFont="1" applyFill="1" applyBorder="1" applyAlignment="1">
      <alignment vertical="center"/>
    </xf>
    <xf numFmtId="43" fontId="20" fillId="13" borderId="5" xfId="0" applyNumberFormat="1" applyFont="1" applyFill="1" applyBorder="1" applyAlignment="1">
      <alignment horizontal="right" vertical="center" wrapText="1"/>
    </xf>
    <xf numFmtId="167" fontId="9" fillId="13" borderId="23" xfId="2" applyNumberFormat="1" applyFont="1" applyFill="1" applyBorder="1" applyAlignment="1">
      <alignment vertical="center" wrapText="1"/>
    </xf>
    <xf numFmtId="167" fontId="9" fillId="14" borderId="23" xfId="2" applyNumberFormat="1" applyFont="1" applyFill="1" applyBorder="1" applyAlignment="1">
      <alignment vertical="center" wrapText="1"/>
    </xf>
    <xf numFmtId="167" fontId="9" fillId="14" borderId="23" xfId="2" applyNumberFormat="1" applyFont="1" applyFill="1" applyBorder="1" applyAlignment="1">
      <alignment horizontal="right" vertical="center" wrapText="1"/>
    </xf>
    <xf numFmtId="167" fontId="9" fillId="0" borderId="23" xfId="2" applyNumberFormat="1" applyFont="1" applyBorder="1" applyAlignment="1">
      <alignment horizontal="right" vertical="center" wrapText="1"/>
    </xf>
    <xf numFmtId="167" fontId="9" fillId="3" borderId="23" xfId="2" applyNumberFormat="1" applyFont="1" applyFill="1" applyBorder="1" applyAlignment="1">
      <alignment horizontal="right" vertical="center" wrapText="1"/>
    </xf>
    <xf numFmtId="167" fontId="9" fillId="11" borderId="23" xfId="2" applyNumberFormat="1" applyFont="1" applyFill="1" applyBorder="1" applyAlignment="1">
      <alignment vertical="center" wrapText="1"/>
    </xf>
    <xf numFmtId="167" fontId="12" fillId="9" borderId="23" xfId="0" applyNumberFormat="1" applyFont="1" applyFill="1" applyBorder="1" applyAlignment="1">
      <alignment vertical="center" wrapText="1"/>
    </xf>
    <xf numFmtId="167" fontId="9" fillId="0" borderId="23" xfId="2" applyNumberFormat="1" applyFont="1" applyBorder="1" applyAlignment="1">
      <alignment vertical="center" wrapText="1"/>
    </xf>
    <xf numFmtId="167" fontId="9" fillId="11" borderId="17" xfId="2" applyNumberFormat="1" applyFont="1" applyFill="1" applyBorder="1" applyAlignment="1">
      <alignment vertical="center" wrapText="1"/>
    </xf>
    <xf numFmtId="167" fontId="9" fillId="11" borderId="23" xfId="2" applyNumberFormat="1" applyFont="1" applyFill="1" applyBorder="1" applyAlignment="1">
      <alignment horizontal="right" vertical="center" wrapText="1"/>
    </xf>
    <xf numFmtId="167" fontId="9" fillId="17" borderId="23" xfId="2" applyNumberFormat="1" applyFont="1" applyFill="1" applyBorder="1" applyAlignment="1">
      <alignment vertical="center" wrapText="1"/>
    </xf>
    <xf numFmtId="167" fontId="9" fillId="9" borderId="38" xfId="2" applyNumberFormat="1" applyFont="1" applyFill="1" applyBorder="1" applyAlignment="1">
      <alignment horizontal="center" vertical="center" wrapText="1"/>
    </xf>
    <xf numFmtId="167" fontId="6" fillId="9" borderId="38" xfId="0" applyNumberFormat="1" applyFont="1" applyFill="1" applyBorder="1" applyAlignment="1">
      <alignment horizontal="center" vertical="center"/>
    </xf>
    <xf numFmtId="167" fontId="13" fillId="19" borderId="7" xfId="1" applyNumberFormat="1" applyFont="1" applyFill="1" applyBorder="1" applyAlignment="1">
      <alignment horizontal="center" vertical="center" wrapText="1"/>
    </xf>
    <xf numFmtId="167" fontId="13" fillId="4" borderId="7" xfId="1" applyNumberFormat="1" applyFont="1" applyFill="1" applyBorder="1" applyAlignment="1">
      <alignment horizontal="center" vertical="center" wrapText="1"/>
    </xf>
    <xf numFmtId="167" fontId="4" fillId="4" borderId="7" xfId="0" applyNumberFormat="1" applyFont="1" applyFill="1" applyBorder="1" applyAlignment="1">
      <alignment horizontal="center" vertical="center"/>
    </xf>
    <xf numFmtId="167" fontId="13" fillId="19" borderId="1" xfId="1" applyNumberFormat="1" applyFont="1" applyFill="1" applyBorder="1" applyAlignment="1">
      <alignment horizontal="center" vertical="center" wrapText="1"/>
    </xf>
    <xf numFmtId="167" fontId="13" fillId="4" borderId="1" xfId="1" applyNumberFormat="1" applyFont="1" applyFill="1" applyBorder="1" applyAlignment="1">
      <alignment horizontal="center" vertical="center" wrapText="1"/>
    </xf>
    <xf numFmtId="167" fontId="13" fillId="19" borderId="5" xfId="1" applyNumberFormat="1" applyFont="1" applyFill="1" applyBorder="1" applyAlignment="1">
      <alignment horizontal="center" vertical="center" wrapText="1"/>
    </xf>
    <xf numFmtId="167" fontId="13" fillId="4" borderId="5" xfId="1" applyNumberFormat="1" applyFont="1" applyFill="1" applyBorder="1" applyAlignment="1">
      <alignment horizontal="center" vertical="center" wrapText="1"/>
    </xf>
    <xf numFmtId="167" fontId="9" fillId="4" borderId="40" xfId="2" applyNumberFormat="1" applyFont="1" applyFill="1" applyBorder="1" applyAlignment="1">
      <alignment horizontal="center" vertical="center" wrapText="1"/>
    </xf>
    <xf numFmtId="167" fontId="9" fillId="9" borderId="38" xfId="1" applyNumberFormat="1" applyFont="1" applyFill="1" applyBorder="1" applyAlignment="1">
      <alignment horizontal="center" vertical="center" wrapText="1"/>
    </xf>
    <xf numFmtId="167" fontId="9" fillId="9" borderId="26" xfId="2" applyNumberFormat="1" applyFont="1" applyFill="1" applyBorder="1" applyAlignment="1">
      <alignment horizontal="center" vertical="center" wrapText="1"/>
    </xf>
    <xf numFmtId="167" fontId="9" fillId="18" borderId="26" xfId="2" applyNumberFormat="1" applyFont="1" applyFill="1" applyBorder="1" applyAlignment="1">
      <alignment horizontal="center" vertical="center"/>
    </xf>
    <xf numFmtId="167" fontId="9" fillId="11" borderId="40" xfId="2" applyNumberFormat="1" applyFont="1" applyFill="1" applyBorder="1" applyAlignment="1">
      <alignment horizontal="center" vertical="center"/>
    </xf>
    <xf numFmtId="167" fontId="9" fillId="11" borderId="23" xfId="2" applyNumberFormat="1" applyFont="1" applyFill="1" applyBorder="1" applyAlignment="1">
      <alignment horizontal="center" vertical="center"/>
    </xf>
    <xf numFmtId="167" fontId="9" fillId="11" borderId="17" xfId="2" applyNumberFormat="1" applyFont="1" applyFill="1" applyBorder="1" applyAlignment="1">
      <alignment horizontal="center" vertical="center"/>
    </xf>
    <xf numFmtId="0" fontId="35" fillId="16" borderId="4" xfId="0" applyFont="1" applyFill="1" applyBorder="1"/>
    <xf numFmtId="0" fontId="35" fillId="16" borderId="4" xfId="0" applyFont="1" applyFill="1" applyBorder="1" applyAlignment="1">
      <alignment horizontal="justify"/>
    </xf>
    <xf numFmtId="0" fontId="15" fillId="5" borderId="1" xfId="0" applyFont="1" applyFill="1" applyBorder="1" applyAlignment="1">
      <alignment vertical="top"/>
    </xf>
    <xf numFmtId="0" fontId="15" fillId="0" borderId="10" xfId="0" applyFont="1" applyFill="1" applyBorder="1" applyAlignment="1">
      <alignment horizontal="justify" vertical="center" wrapText="1"/>
    </xf>
    <xf numFmtId="0" fontId="14" fillId="5" borderId="0" xfId="0" applyFont="1" applyFill="1" applyAlignment="1">
      <alignment wrapText="1"/>
    </xf>
    <xf numFmtId="0" fontId="32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1" fillId="0" borderId="16" xfId="0" applyFont="1" applyBorder="1" applyAlignment="1">
      <alignment horizontal="center"/>
    </xf>
    <xf numFmtId="0" fontId="31" fillId="0" borderId="17" xfId="0" applyFont="1" applyBorder="1" applyAlignment="1">
      <alignment horizontal="center"/>
    </xf>
    <xf numFmtId="0" fontId="30" fillId="3" borderId="3" xfId="0" applyFont="1" applyFill="1" applyBorder="1" applyAlignment="1">
      <alignment horizontal="center"/>
    </xf>
    <xf numFmtId="0" fontId="30" fillId="3" borderId="4" xfId="0" applyFont="1" applyFill="1" applyBorder="1" applyAlignment="1">
      <alignment horizontal="center"/>
    </xf>
    <xf numFmtId="0" fontId="30" fillId="0" borderId="13" xfId="0" applyFont="1" applyBorder="1" applyAlignment="1">
      <alignment horizontal="center"/>
    </xf>
    <xf numFmtId="0" fontId="30" fillId="0" borderId="14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30" fillId="0" borderId="3" xfId="0" applyFont="1" applyBorder="1" applyAlignment="1">
      <alignment horizontal="center"/>
    </xf>
    <xf numFmtId="0" fontId="30" fillId="0" borderId="18" xfId="0" applyFont="1" applyBorder="1" applyAlignment="1">
      <alignment horizontal="center"/>
    </xf>
    <xf numFmtId="0" fontId="29" fillId="4" borderId="5" xfId="0" applyFont="1" applyFill="1" applyBorder="1" applyAlignment="1">
      <alignment horizontal="center" vertical="center" wrapText="1"/>
    </xf>
    <xf numFmtId="0" fontId="29" fillId="4" borderId="6" xfId="0" applyFont="1" applyFill="1" applyBorder="1" applyAlignment="1">
      <alignment horizontal="center" vertical="center" wrapText="1"/>
    </xf>
    <xf numFmtId="0" fontId="29" fillId="4" borderId="7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right"/>
    </xf>
    <xf numFmtId="0" fontId="29" fillId="0" borderId="3" xfId="0" applyFont="1" applyBorder="1" applyAlignment="1">
      <alignment horizontal="right"/>
    </xf>
    <xf numFmtId="0" fontId="29" fillId="0" borderId="4" xfId="0" applyFont="1" applyBorder="1" applyAlignment="1">
      <alignment horizontal="right"/>
    </xf>
    <xf numFmtId="4" fontId="20" fillId="12" borderId="1" xfId="0" applyNumberFormat="1" applyFont="1" applyFill="1" applyBorder="1" applyAlignment="1">
      <alignment horizontal="center" vertical="center" wrapText="1"/>
    </xf>
    <xf numFmtId="0" fontId="20" fillId="12" borderId="1" xfId="0" applyFont="1" applyFill="1" applyBorder="1" applyAlignment="1">
      <alignment horizontal="center" vertical="center" wrapText="1"/>
    </xf>
    <xf numFmtId="49" fontId="20" fillId="12" borderId="1" xfId="0" applyNumberFormat="1" applyFont="1" applyFill="1" applyBorder="1" applyAlignment="1">
      <alignment horizontal="center" vertical="center" wrapText="1"/>
    </xf>
    <xf numFmtId="0" fontId="5" fillId="7" borderId="24" xfId="2" applyFont="1" applyFill="1" applyBorder="1" applyAlignment="1">
      <alignment horizontal="center" vertical="center"/>
    </xf>
    <xf numFmtId="0" fontId="5" fillId="7" borderId="1" xfId="2" applyFont="1" applyFill="1" applyBorder="1" applyAlignment="1">
      <alignment horizontal="center" vertical="center"/>
    </xf>
    <xf numFmtId="0" fontId="5" fillId="7" borderId="2" xfId="2" applyFont="1" applyFill="1" applyBorder="1" applyAlignment="1">
      <alignment horizontal="center" vertical="center"/>
    </xf>
    <xf numFmtId="0" fontId="5" fillId="7" borderId="23" xfId="2" applyFont="1" applyFill="1" applyBorder="1" applyAlignment="1">
      <alignment horizontal="center" vertical="center"/>
    </xf>
    <xf numFmtId="0" fontId="10" fillId="10" borderId="12" xfId="2" applyFont="1" applyFill="1" applyBorder="1" applyAlignment="1">
      <alignment horizontal="center" vertical="center" wrapText="1"/>
    </xf>
    <xf numFmtId="0" fontId="10" fillId="10" borderId="13" xfId="2" applyFont="1" applyFill="1" applyBorder="1" applyAlignment="1">
      <alignment horizontal="center" vertical="center" wrapText="1"/>
    </xf>
    <xf numFmtId="0" fontId="10" fillId="10" borderId="34" xfId="2" applyFont="1" applyFill="1" applyBorder="1" applyAlignment="1">
      <alignment horizontal="center" vertical="center" wrapText="1"/>
    </xf>
    <xf numFmtId="0" fontId="10" fillId="10" borderId="14" xfId="2" applyFont="1" applyFill="1" applyBorder="1" applyAlignment="1">
      <alignment horizontal="center" vertical="center" wrapText="1"/>
    </xf>
    <xf numFmtId="167" fontId="9" fillId="2" borderId="35" xfId="1" applyNumberFormat="1" applyFont="1" applyFill="1" applyBorder="1" applyAlignment="1">
      <alignment horizontal="center" vertical="center" wrapText="1"/>
    </xf>
    <xf numFmtId="167" fontId="9" fillId="2" borderId="41" xfId="1" applyNumberFormat="1" applyFont="1" applyFill="1" applyBorder="1" applyAlignment="1">
      <alignment horizontal="center" vertical="center" wrapText="1"/>
    </xf>
    <xf numFmtId="167" fontId="9" fillId="2" borderId="39" xfId="1" applyNumberFormat="1" applyFont="1" applyFill="1" applyBorder="1" applyAlignment="1">
      <alignment horizontal="center" vertical="center" wrapText="1"/>
    </xf>
    <xf numFmtId="0" fontId="9" fillId="18" borderId="35" xfId="2" applyFont="1" applyFill="1" applyBorder="1" applyAlignment="1">
      <alignment horizontal="left" vertical="center" wrapText="1"/>
    </xf>
    <xf numFmtId="0" fontId="9" fillId="18" borderId="31" xfId="2" applyFont="1" applyFill="1" applyBorder="1" applyAlignment="1">
      <alignment horizontal="left" vertical="center" wrapText="1"/>
    </xf>
    <xf numFmtId="0" fontId="9" fillId="4" borderId="2" xfId="2" applyFont="1" applyFill="1" applyBorder="1" applyAlignment="1">
      <alignment horizontal="left" vertical="center" wrapText="1"/>
    </xf>
    <xf numFmtId="0" fontId="9" fillId="4" borderId="4" xfId="2" applyFont="1" applyFill="1" applyBorder="1" applyAlignment="1">
      <alignment horizontal="left" vertical="center" wrapText="1"/>
    </xf>
    <xf numFmtId="0" fontId="9" fillId="9" borderId="35" xfId="2" applyFont="1" applyFill="1" applyBorder="1" applyAlignment="1">
      <alignment horizontal="left" vertical="center" wrapText="1"/>
    </xf>
    <xf numFmtId="0" fontId="9" fillId="9" borderId="31" xfId="2" applyFont="1" applyFill="1" applyBorder="1" applyAlignment="1">
      <alignment horizontal="left" vertical="center" wrapText="1"/>
    </xf>
    <xf numFmtId="0" fontId="8" fillId="9" borderId="25" xfId="2" applyFont="1" applyFill="1" applyBorder="1" applyAlignment="1">
      <alignment horizontal="center" vertical="center" wrapText="1"/>
    </xf>
    <xf numFmtId="0" fontId="8" fillId="9" borderId="38" xfId="2" applyFont="1" applyFill="1" applyBorder="1" applyAlignment="1">
      <alignment horizontal="center" vertical="center" wrapText="1"/>
    </xf>
    <xf numFmtId="0" fontId="5" fillId="7" borderId="22" xfId="2" applyFont="1" applyFill="1" applyBorder="1" applyAlignment="1">
      <alignment horizontal="center" vertical="center" wrapText="1"/>
    </xf>
    <xf numFmtId="0" fontId="5" fillId="7" borderId="3" xfId="2" applyFont="1" applyFill="1" applyBorder="1" applyAlignment="1">
      <alignment horizontal="center" vertical="center" wrapText="1"/>
    </xf>
    <xf numFmtId="0" fontId="5" fillId="7" borderId="18" xfId="2" applyFont="1" applyFill="1" applyBorder="1" applyAlignment="1">
      <alignment horizontal="center" vertical="center" wrapText="1"/>
    </xf>
    <xf numFmtId="0" fontId="9" fillId="13" borderId="2" xfId="2" applyFont="1" applyFill="1" applyBorder="1" applyAlignment="1">
      <alignment horizontal="left" vertical="center"/>
    </xf>
    <xf numFmtId="0" fontId="9" fillId="13" borderId="4" xfId="2" applyFont="1" applyFill="1" applyBorder="1" applyAlignment="1">
      <alignment horizontal="left" vertical="center"/>
    </xf>
    <xf numFmtId="0" fontId="9" fillId="11" borderId="33" xfId="2" applyFont="1" applyFill="1" applyBorder="1" applyAlignment="1">
      <alignment horizontal="left" vertical="center"/>
    </xf>
    <xf numFmtId="0" fontId="9" fillId="11" borderId="30" xfId="2" applyFont="1" applyFill="1" applyBorder="1" applyAlignment="1">
      <alignment horizontal="left" vertical="center"/>
    </xf>
    <xf numFmtId="0" fontId="9" fillId="11" borderId="2" xfId="2" applyFont="1" applyFill="1" applyBorder="1" applyAlignment="1">
      <alignment horizontal="left" vertical="center" wrapText="1"/>
    </xf>
    <xf numFmtId="0" fontId="9" fillId="11" borderId="4" xfId="2" applyFont="1" applyFill="1" applyBorder="1" applyAlignment="1">
      <alignment horizontal="left" vertical="center" wrapText="1"/>
    </xf>
    <xf numFmtId="0" fontId="9" fillId="11" borderId="2" xfId="2" applyFont="1" applyFill="1" applyBorder="1" applyAlignment="1">
      <alignment horizontal="left" vertical="center"/>
    </xf>
    <xf numFmtId="0" fontId="9" fillId="11" borderId="4" xfId="2" applyFont="1" applyFill="1" applyBorder="1" applyAlignment="1">
      <alignment horizontal="left" vertical="center"/>
    </xf>
    <xf numFmtId="0" fontId="9" fillId="11" borderId="2" xfId="0" applyFont="1" applyFill="1" applyBorder="1" applyAlignment="1">
      <alignment horizontal="left" vertical="center" wrapText="1"/>
    </xf>
    <xf numFmtId="0" fontId="9" fillId="11" borderId="4" xfId="0" applyFont="1" applyFill="1" applyBorder="1" applyAlignment="1">
      <alignment horizontal="left" vertical="center" wrapText="1"/>
    </xf>
    <xf numFmtId="0" fontId="12" fillId="9" borderId="2" xfId="0" applyFont="1" applyFill="1" applyBorder="1" applyAlignment="1">
      <alignment horizontal="left" vertical="center" wrapText="1"/>
    </xf>
    <xf numFmtId="0" fontId="12" fillId="9" borderId="4" xfId="0" applyFont="1" applyFill="1" applyBorder="1" applyAlignment="1">
      <alignment horizontal="left" vertical="center" wrapText="1"/>
    </xf>
    <xf numFmtId="0" fontId="9" fillId="14" borderId="2" xfId="2" applyFont="1" applyFill="1" applyBorder="1" applyAlignment="1">
      <alignment horizontal="left" vertical="center"/>
    </xf>
    <xf numFmtId="0" fontId="9" fillId="14" borderId="4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horizontal="left" vertical="center"/>
    </xf>
    <xf numFmtId="0" fontId="9" fillId="3" borderId="4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horizontal="left" vertical="center" wrapText="1"/>
    </xf>
    <xf numFmtId="0" fontId="9" fillId="3" borderId="4" xfId="2" applyFont="1" applyFill="1" applyBorder="1" applyAlignment="1">
      <alignment horizontal="left" vertical="center" wrapText="1"/>
    </xf>
    <xf numFmtId="0" fontId="36" fillId="6" borderId="2" xfId="0" applyFont="1" applyFill="1" applyBorder="1" applyAlignment="1">
      <alignment horizontal="left" vertical="top" wrapText="1"/>
    </xf>
    <xf numFmtId="0" fontId="36" fillId="6" borderId="3" xfId="0" applyFont="1" applyFill="1" applyBorder="1" applyAlignment="1">
      <alignment horizontal="left" vertical="top" wrapText="1"/>
    </xf>
    <xf numFmtId="0" fontId="36" fillId="6" borderId="4" xfId="0" applyFont="1" applyFill="1" applyBorder="1" applyAlignment="1">
      <alignment horizontal="left" vertical="top" wrapText="1"/>
    </xf>
    <xf numFmtId="0" fontId="37" fillId="6" borderId="1" xfId="0" applyFont="1" applyFill="1" applyBorder="1" applyAlignment="1">
      <alignment horizontal="left" vertical="top" wrapText="1"/>
    </xf>
    <xf numFmtId="0" fontId="36" fillId="6" borderId="1" xfId="0" applyFont="1" applyFill="1" applyBorder="1" applyAlignment="1">
      <alignment horizontal="left" vertical="top" wrapText="1"/>
    </xf>
    <xf numFmtId="0" fontId="38" fillId="6" borderId="1" xfId="0" applyFont="1" applyFill="1" applyBorder="1" applyAlignment="1">
      <alignment horizontal="left" vertical="top" wrapText="1"/>
    </xf>
  </cellXfs>
  <cellStyles count="3">
    <cellStyle name="Normalno" xfId="0" builtinId="0"/>
    <cellStyle name="Normalno 2" xfId="2" xr:uid="{00000000-0005-0000-0000-000001000000}"/>
    <cellStyle name="Postotak" xfId="1" builtinId="5"/>
  </cellStyles>
  <dxfs count="0"/>
  <tableStyles count="0" defaultTableStyle="TableStyleMedium9" defaultPivotStyle="PivotStyleLight16"/>
  <colors>
    <mruColors>
      <color rgb="FFFFFF99"/>
      <color rgb="FF95B3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401435</xdr:colOff>
      <xdr:row>2</xdr:row>
      <xdr:rowOff>82551</xdr:rowOff>
    </xdr:from>
    <xdr:to>
      <xdr:col>8</xdr:col>
      <xdr:colOff>617555</xdr:colOff>
      <xdr:row>3</xdr:row>
      <xdr:rowOff>264067</xdr:rowOff>
    </xdr:to>
    <xdr:pic>
      <xdr:nvPicPr>
        <xdr:cNvPr id="8" name="Slika 50475235" descr="A red white and blue flag&#10;&#10;Description automatically generated">
          <a:extLst>
            <a:ext uri="{FF2B5EF4-FFF2-40B4-BE49-F238E27FC236}">
              <a16:creationId xmlns:a16="http://schemas.microsoft.com/office/drawing/2014/main" id="{07E4D6F5-5C36-4158-994A-A325E91680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7535" y="641351"/>
          <a:ext cx="851120" cy="448216"/>
        </a:xfrm>
        <a:prstGeom prst="rect">
          <a:avLst/>
        </a:prstGeom>
      </xdr:spPr>
    </xdr:pic>
    <xdr:clientData/>
  </xdr:twoCellAnchor>
  <xdr:twoCellAnchor editAs="oneCell">
    <xdr:from>
      <xdr:col>9</xdr:col>
      <xdr:colOff>286559</xdr:colOff>
      <xdr:row>1</xdr:row>
      <xdr:rowOff>20609</xdr:rowOff>
    </xdr:from>
    <xdr:to>
      <xdr:col>10</xdr:col>
      <xdr:colOff>379846</xdr:colOff>
      <xdr:row>5</xdr:row>
      <xdr:rowOff>115455</xdr:rowOff>
    </xdr:to>
    <xdr:pic>
      <xdr:nvPicPr>
        <xdr:cNvPr id="9" name="Slika 1" descr="Slika na kojoj se prikazuje ukrasni isječci, tekst, crtež, riba&#10;&#10;Opis je automatski generiran">
          <a:extLst>
            <a:ext uri="{FF2B5EF4-FFF2-40B4-BE49-F238E27FC236}">
              <a16:creationId xmlns:a16="http://schemas.microsoft.com/office/drawing/2014/main" id="{966807AB-9750-4B86-A2D2-729771CDF3B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7259" y="395259"/>
          <a:ext cx="728287" cy="1199746"/>
        </a:xfrm>
        <a:prstGeom prst="rect">
          <a:avLst/>
        </a:prstGeom>
      </xdr:spPr>
    </xdr:pic>
    <xdr:clientData/>
  </xdr:twoCellAnchor>
  <xdr:twoCellAnchor editAs="oneCell">
    <xdr:from>
      <xdr:col>2</xdr:col>
      <xdr:colOff>577274</xdr:colOff>
      <xdr:row>1</xdr:row>
      <xdr:rowOff>66908</xdr:rowOff>
    </xdr:from>
    <xdr:to>
      <xdr:col>4</xdr:col>
      <xdr:colOff>514134</xdr:colOff>
      <xdr:row>5</xdr:row>
      <xdr:rowOff>33974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D55D9F1-3411-4731-B944-304ABD9596A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1874" y="441558"/>
          <a:ext cx="1206860" cy="10719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349885</xdr:colOff>
      <xdr:row>0</xdr:row>
      <xdr:rowOff>109683</xdr:rowOff>
    </xdr:from>
    <xdr:to>
      <xdr:col>7</xdr:col>
      <xdr:colOff>285592</xdr:colOff>
      <xdr:row>3</xdr:row>
      <xdr:rowOff>254765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7DC2C4E-D44B-49BB-AFB1-D9C5212E0EC6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9085" y="300183"/>
          <a:ext cx="1840707" cy="9832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tabSelected="1" view="pageLayout" zoomScale="87" zoomScaleNormal="100" zoomScalePageLayoutView="87" workbookViewId="0">
      <selection activeCell="A27" sqref="A27"/>
    </sheetView>
  </sheetViews>
  <sheetFormatPr defaultColWidth="9.1796875" defaultRowHeight="21" x14ac:dyDescent="0.25"/>
  <cols>
    <col min="1" max="16384" width="9.1796875" style="1"/>
  </cols>
  <sheetData>
    <row r="1" spans="1:14" x14ac:dyDescent="0.25">
      <c r="A1" s="179" t="s">
        <v>195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</row>
    <row r="2" spans="1:14" ht="24" customHeight="1" x14ac:dyDescent="0.25">
      <c r="A2" s="180"/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</row>
    <row r="3" spans="1:14" x14ac:dyDescent="0.25">
      <c r="A3" s="180"/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1:14" x14ac:dyDescent="0.25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</row>
    <row r="5" spans="1:14" x14ac:dyDescent="0.25">
      <c r="A5" s="180"/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</row>
    <row r="6" spans="1:14" x14ac:dyDescent="0.25">
      <c r="A6" s="180"/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</row>
    <row r="7" spans="1:14" x14ac:dyDescent="0.25">
      <c r="A7" s="180"/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</row>
    <row r="8" spans="1:14" ht="23.25" customHeight="1" x14ac:dyDescent="0.25">
      <c r="A8" s="180"/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</row>
    <row r="9" spans="1:14" ht="23.25" customHeight="1" x14ac:dyDescent="0.25">
      <c r="A9" s="180"/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</row>
    <row r="10" spans="1:14" ht="23.25" customHeight="1" x14ac:dyDescent="0.25">
      <c r="A10" s="180"/>
      <c r="B10" s="180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</row>
    <row r="11" spans="1:14" ht="21" customHeight="1" x14ac:dyDescent="0.25">
      <c r="A11" s="180"/>
      <c r="B11" s="180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</row>
    <row r="12" spans="1:14" x14ac:dyDescent="0.25">
      <c r="A12" s="180"/>
      <c r="B12" s="180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</row>
    <row r="13" spans="1:14" ht="23.5" customHeight="1" x14ac:dyDescent="0.25">
      <c r="A13" s="180"/>
      <c r="B13" s="180"/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</row>
    <row r="14" spans="1:14" x14ac:dyDescent="0.25">
      <c r="A14" s="180"/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</row>
    <row r="15" spans="1:14" x14ac:dyDescent="0.25">
      <c r="A15" s="180"/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</row>
    <row r="16" spans="1:14" x14ac:dyDescent="0.25">
      <c r="A16" s="180"/>
      <c r="B16" s="180"/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</row>
    <row r="17" spans="1:14" x14ac:dyDescent="0.25">
      <c r="A17" s="180"/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</row>
    <row r="18" spans="1:14" x14ac:dyDescent="0.25">
      <c r="A18" s="180"/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</row>
    <row r="19" spans="1:14" x14ac:dyDescent="0.25">
      <c r="A19" s="180"/>
      <c r="B19" s="180"/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</row>
    <row r="20" spans="1:14" x14ac:dyDescent="0.25">
      <c r="A20" s="180"/>
      <c r="B20" s="180"/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</row>
    <row r="21" spans="1:14" x14ac:dyDescent="0.25">
      <c r="A21" s="180"/>
      <c r="B21" s="180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</row>
    <row r="22" spans="1:14" x14ac:dyDescent="0.25">
      <c r="A22" s="180"/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</row>
    <row r="23" spans="1:14" x14ac:dyDescent="0.25">
      <c r="A23" s="180"/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</row>
    <row r="24" spans="1:14" x14ac:dyDescent="0.25">
      <c r="A24" s="180"/>
      <c r="B24" s="180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</row>
    <row r="25" spans="1:14" x14ac:dyDescent="0.25">
      <c r="A25" s="180"/>
      <c r="B25" s="180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</row>
    <row r="26" spans="1:14" x14ac:dyDescent="0.25">
      <c r="A26" s="180"/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</row>
  </sheetData>
  <mergeCells count="1">
    <mergeCell ref="A1:N26"/>
  </mergeCells>
  <pageMargins left="0.7" right="0.7" top="0.75" bottom="0.75" header="0.3" footer="0.3"/>
  <pageSetup paperSize="9" orientation="landscape" r:id="rId1"/>
  <headerFooter>
    <oddHeader>&amp;CObrazac 1.B._Proračun projekta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37"/>
  <sheetViews>
    <sheetView zoomScale="92" zoomScaleNormal="92" workbookViewId="0">
      <selection activeCell="B8" sqref="B8"/>
    </sheetView>
  </sheetViews>
  <sheetFormatPr defaultRowHeight="15" customHeight="1" x14ac:dyDescent="0.25"/>
  <cols>
    <col min="1" max="1" width="9.1796875" style="46"/>
    <col min="2" max="2" width="173.1796875" style="46" customWidth="1"/>
    <col min="3" max="245" width="9.1796875" style="46"/>
    <col min="246" max="246" width="70.54296875" style="46" customWidth="1"/>
    <col min="247" max="501" width="9.1796875" style="46"/>
    <col min="502" max="502" width="70.54296875" style="46" customWidth="1"/>
    <col min="503" max="757" width="9.1796875" style="46"/>
    <col min="758" max="758" width="70.54296875" style="46" customWidth="1"/>
    <col min="759" max="1013" width="9.1796875" style="46"/>
    <col min="1014" max="1014" width="70.54296875" style="46" customWidth="1"/>
    <col min="1015" max="1269" width="9.1796875" style="46"/>
    <col min="1270" max="1270" width="70.54296875" style="46" customWidth="1"/>
    <col min="1271" max="1525" width="9.1796875" style="46"/>
    <col min="1526" max="1526" width="70.54296875" style="46" customWidth="1"/>
    <col min="1527" max="1781" width="9.1796875" style="46"/>
    <col min="1782" max="1782" width="70.54296875" style="46" customWidth="1"/>
    <col min="1783" max="2037" width="9.1796875" style="46"/>
    <col min="2038" max="2038" width="70.54296875" style="46" customWidth="1"/>
    <col min="2039" max="2293" width="9.1796875" style="46"/>
    <col min="2294" max="2294" width="70.54296875" style="46" customWidth="1"/>
    <col min="2295" max="2549" width="9.1796875" style="46"/>
    <col min="2550" max="2550" width="70.54296875" style="46" customWidth="1"/>
    <col min="2551" max="2805" width="9.1796875" style="46"/>
    <col min="2806" max="2806" width="70.54296875" style="46" customWidth="1"/>
    <col min="2807" max="3061" width="9.1796875" style="46"/>
    <col min="3062" max="3062" width="70.54296875" style="46" customWidth="1"/>
    <col min="3063" max="3317" width="9.1796875" style="46"/>
    <col min="3318" max="3318" width="70.54296875" style="46" customWidth="1"/>
    <col min="3319" max="3573" width="9.1796875" style="46"/>
    <col min="3574" max="3574" width="70.54296875" style="46" customWidth="1"/>
    <col min="3575" max="3829" width="9.1796875" style="46"/>
    <col min="3830" max="3830" width="70.54296875" style="46" customWidth="1"/>
    <col min="3831" max="4085" width="9.1796875" style="46"/>
    <col min="4086" max="4086" width="70.54296875" style="46" customWidth="1"/>
    <col min="4087" max="4341" width="9.1796875" style="46"/>
    <col min="4342" max="4342" width="70.54296875" style="46" customWidth="1"/>
    <col min="4343" max="4597" width="9.1796875" style="46"/>
    <col min="4598" max="4598" width="70.54296875" style="46" customWidth="1"/>
    <col min="4599" max="4853" width="9.1796875" style="46"/>
    <col min="4854" max="4854" width="70.54296875" style="46" customWidth="1"/>
    <col min="4855" max="5109" width="9.1796875" style="46"/>
    <col min="5110" max="5110" width="70.54296875" style="46" customWidth="1"/>
    <col min="5111" max="5365" width="9.1796875" style="46"/>
    <col min="5366" max="5366" width="70.54296875" style="46" customWidth="1"/>
    <col min="5367" max="5621" width="9.1796875" style="46"/>
    <col min="5622" max="5622" width="70.54296875" style="46" customWidth="1"/>
    <col min="5623" max="5877" width="9.1796875" style="46"/>
    <col min="5878" max="5878" width="70.54296875" style="46" customWidth="1"/>
    <col min="5879" max="6133" width="9.1796875" style="46"/>
    <col min="6134" max="6134" width="70.54296875" style="46" customWidth="1"/>
    <col min="6135" max="6389" width="9.1796875" style="46"/>
    <col min="6390" max="6390" width="70.54296875" style="46" customWidth="1"/>
    <col min="6391" max="6645" width="9.1796875" style="46"/>
    <col min="6646" max="6646" width="70.54296875" style="46" customWidth="1"/>
    <col min="6647" max="6901" width="9.1796875" style="46"/>
    <col min="6902" max="6902" width="70.54296875" style="46" customWidth="1"/>
    <col min="6903" max="7157" width="9.1796875" style="46"/>
    <col min="7158" max="7158" width="70.54296875" style="46" customWidth="1"/>
    <col min="7159" max="7413" width="9.1796875" style="46"/>
    <col min="7414" max="7414" width="70.54296875" style="46" customWidth="1"/>
    <col min="7415" max="7669" width="9.1796875" style="46"/>
    <col min="7670" max="7670" width="70.54296875" style="46" customWidth="1"/>
    <col min="7671" max="7925" width="9.1796875" style="46"/>
    <col min="7926" max="7926" width="70.54296875" style="46" customWidth="1"/>
    <col min="7927" max="8181" width="9.1796875" style="46"/>
    <col min="8182" max="8182" width="70.54296875" style="46" customWidth="1"/>
    <col min="8183" max="8437" width="9.1796875" style="46"/>
    <col min="8438" max="8438" width="70.54296875" style="46" customWidth="1"/>
    <col min="8439" max="8693" width="9.1796875" style="46"/>
    <col min="8694" max="8694" width="70.54296875" style="46" customWidth="1"/>
    <col min="8695" max="8949" width="9.1796875" style="46"/>
    <col min="8950" max="8950" width="70.54296875" style="46" customWidth="1"/>
    <col min="8951" max="9205" width="9.1796875" style="46"/>
    <col min="9206" max="9206" width="70.54296875" style="46" customWidth="1"/>
    <col min="9207" max="9461" width="9.1796875" style="46"/>
    <col min="9462" max="9462" width="70.54296875" style="46" customWidth="1"/>
    <col min="9463" max="9717" width="9.1796875" style="46"/>
    <col min="9718" max="9718" width="70.54296875" style="46" customWidth="1"/>
    <col min="9719" max="9973" width="9.1796875" style="46"/>
    <col min="9974" max="9974" width="70.54296875" style="46" customWidth="1"/>
    <col min="9975" max="10229" width="9.1796875" style="46"/>
    <col min="10230" max="10230" width="70.54296875" style="46" customWidth="1"/>
    <col min="10231" max="10485" width="9.1796875" style="46"/>
    <col min="10486" max="10486" width="70.54296875" style="46" customWidth="1"/>
    <col min="10487" max="10741" width="9.1796875" style="46"/>
    <col min="10742" max="10742" width="70.54296875" style="46" customWidth="1"/>
    <col min="10743" max="10997" width="9.1796875" style="46"/>
    <col min="10998" max="10998" width="70.54296875" style="46" customWidth="1"/>
    <col min="10999" max="11253" width="9.1796875" style="46"/>
    <col min="11254" max="11254" width="70.54296875" style="46" customWidth="1"/>
    <col min="11255" max="11509" width="9.1796875" style="46"/>
    <col min="11510" max="11510" width="70.54296875" style="46" customWidth="1"/>
    <col min="11511" max="11765" width="9.1796875" style="46"/>
    <col min="11766" max="11766" width="70.54296875" style="46" customWidth="1"/>
    <col min="11767" max="12021" width="9.1796875" style="46"/>
    <col min="12022" max="12022" width="70.54296875" style="46" customWidth="1"/>
    <col min="12023" max="12277" width="9.1796875" style="46"/>
    <col min="12278" max="12278" width="70.54296875" style="46" customWidth="1"/>
    <col min="12279" max="12533" width="9.1796875" style="46"/>
    <col min="12534" max="12534" width="70.54296875" style="46" customWidth="1"/>
    <col min="12535" max="12789" width="9.1796875" style="46"/>
    <col min="12790" max="12790" width="70.54296875" style="46" customWidth="1"/>
    <col min="12791" max="13045" width="9.1796875" style="46"/>
    <col min="13046" max="13046" width="70.54296875" style="46" customWidth="1"/>
    <col min="13047" max="13301" width="9.1796875" style="46"/>
    <col min="13302" max="13302" width="70.54296875" style="46" customWidth="1"/>
    <col min="13303" max="13557" width="9.1796875" style="46"/>
    <col min="13558" max="13558" width="70.54296875" style="46" customWidth="1"/>
    <col min="13559" max="13813" width="9.1796875" style="46"/>
    <col min="13814" max="13814" width="70.54296875" style="46" customWidth="1"/>
    <col min="13815" max="14069" width="9.1796875" style="46"/>
    <col min="14070" max="14070" width="70.54296875" style="46" customWidth="1"/>
    <col min="14071" max="14325" width="9.1796875" style="46"/>
    <col min="14326" max="14326" width="70.54296875" style="46" customWidth="1"/>
    <col min="14327" max="14581" width="9.1796875" style="46"/>
    <col min="14582" max="14582" width="70.54296875" style="46" customWidth="1"/>
    <col min="14583" max="14837" width="9.1796875" style="46"/>
    <col min="14838" max="14838" width="70.54296875" style="46" customWidth="1"/>
    <col min="14839" max="15093" width="9.1796875" style="46"/>
    <col min="15094" max="15094" width="70.54296875" style="46" customWidth="1"/>
    <col min="15095" max="15349" width="9.1796875" style="46"/>
    <col min="15350" max="15350" width="70.54296875" style="46" customWidth="1"/>
    <col min="15351" max="15605" width="9.1796875" style="46"/>
    <col min="15606" max="15606" width="70.54296875" style="46" customWidth="1"/>
    <col min="15607" max="15861" width="9.1796875" style="46"/>
    <col min="15862" max="15862" width="70.54296875" style="46" customWidth="1"/>
    <col min="15863" max="16117" width="9.1796875" style="46"/>
    <col min="16118" max="16118" width="70.54296875" style="46" customWidth="1"/>
    <col min="16119" max="16384" width="9.1796875" style="46"/>
  </cols>
  <sheetData>
    <row r="1" spans="2:2" ht="15" customHeight="1" thickBot="1" x14ac:dyDescent="0.3">
      <c r="B1" s="45" t="s">
        <v>13</v>
      </c>
    </row>
    <row r="2" spans="2:2" ht="15" customHeight="1" x14ac:dyDescent="0.25">
      <c r="B2" s="47" t="s">
        <v>103</v>
      </c>
    </row>
    <row r="3" spans="2:2" ht="15" customHeight="1" x14ac:dyDescent="0.25">
      <c r="B3" s="47" t="s">
        <v>82</v>
      </c>
    </row>
    <row r="4" spans="2:2" ht="30" customHeight="1" x14ac:dyDescent="0.25">
      <c r="B4" s="47" t="s">
        <v>105</v>
      </c>
    </row>
    <row r="5" spans="2:2" ht="29.25" customHeight="1" x14ac:dyDescent="0.25">
      <c r="B5" s="47" t="s">
        <v>164</v>
      </c>
    </row>
    <row r="6" spans="2:2" ht="30" customHeight="1" x14ac:dyDescent="0.25">
      <c r="B6" s="47" t="s">
        <v>106</v>
      </c>
    </row>
    <row r="7" spans="2:2" ht="30" customHeight="1" x14ac:dyDescent="0.25">
      <c r="B7" s="48" t="s">
        <v>107</v>
      </c>
    </row>
    <row r="8" spans="2:2" ht="30" customHeight="1" x14ac:dyDescent="0.25">
      <c r="B8" s="48" t="s">
        <v>167</v>
      </c>
    </row>
    <row r="9" spans="2:2" ht="15" customHeight="1" x14ac:dyDescent="0.25">
      <c r="B9" s="49" t="s">
        <v>80</v>
      </c>
    </row>
    <row r="10" spans="2:2" ht="15" customHeight="1" x14ac:dyDescent="0.25">
      <c r="B10" s="48" t="s">
        <v>81</v>
      </c>
    </row>
    <row r="11" spans="2:2" ht="30" customHeight="1" thickBot="1" x14ac:dyDescent="0.3">
      <c r="B11" s="50" t="s">
        <v>91</v>
      </c>
    </row>
    <row r="12" spans="2:2" ht="15" customHeight="1" x14ac:dyDescent="0.25">
      <c r="B12" s="51"/>
    </row>
    <row r="13" spans="2:2" ht="15" customHeight="1" thickBot="1" x14ac:dyDescent="0.3">
      <c r="B13" s="52"/>
    </row>
    <row r="14" spans="2:2" ht="15" customHeight="1" thickBot="1" x14ac:dyDescent="0.3">
      <c r="B14" s="53" t="s">
        <v>108</v>
      </c>
    </row>
    <row r="15" spans="2:2" ht="15" customHeight="1" x14ac:dyDescent="0.25">
      <c r="B15" s="89" t="s">
        <v>168</v>
      </c>
    </row>
    <row r="16" spans="2:2" ht="15" customHeight="1" x14ac:dyDescent="0.25">
      <c r="B16" s="177" t="s">
        <v>193</v>
      </c>
    </row>
    <row r="17" spans="2:2" ht="15" customHeight="1" x14ac:dyDescent="0.25">
      <c r="B17" s="89" t="s">
        <v>143</v>
      </c>
    </row>
    <row r="18" spans="2:2" ht="15" customHeight="1" x14ac:dyDescent="0.25">
      <c r="B18" s="89" t="s">
        <v>169</v>
      </c>
    </row>
    <row r="19" spans="2:2" ht="15" customHeight="1" x14ac:dyDescent="0.25">
      <c r="B19" s="89" t="s">
        <v>170</v>
      </c>
    </row>
    <row r="20" spans="2:2" ht="15" customHeight="1" x14ac:dyDescent="0.25">
      <c r="B20" s="68" t="s">
        <v>171</v>
      </c>
    </row>
    <row r="21" spans="2:2" ht="15" customHeight="1" x14ac:dyDescent="0.25">
      <c r="B21" s="94" t="s">
        <v>172</v>
      </c>
    </row>
    <row r="22" spans="2:2" ht="39" x14ac:dyDescent="0.25">
      <c r="B22" s="94" t="s">
        <v>173</v>
      </c>
    </row>
    <row r="23" spans="2:2" ht="52" x14ac:dyDescent="0.25">
      <c r="B23" s="94" t="s">
        <v>174</v>
      </c>
    </row>
    <row r="24" spans="2:2" ht="30" customHeight="1" x14ac:dyDescent="0.25">
      <c r="B24" s="54" t="s">
        <v>175</v>
      </c>
    </row>
    <row r="25" spans="2:2" ht="15" customHeight="1" x14ac:dyDescent="0.25">
      <c r="B25" s="54" t="s">
        <v>176</v>
      </c>
    </row>
    <row r="26" spans="2:2" ht="15" customHeight="1" x14ac:dyDescent="0.25">
      <c r="B26" s="54" t="s">
        <v>177</v>
      </c>
    </row>
    <row r="27" spans="2:2" ht="15" customHeight="1" x14ac:dyDescent="0.25">
      <c r="B27" s="54" t="s">
        <v>178</v>
      </c>
    </row>
    <row r="28" spans="2:2" ht="15" customHeight="1" thickBot="1" x14ac:dyDescent="0.3">
      <c r="B28" s="55" t="s">
        <v>179</v>
      </c>
    </row>
    <row r="29" spans="2:2" ht="15" customHeight="1" x14ac:dyDescent="0.25">
      <c r="B29" s="71" t="s">
        <v>109</v>
      </c>
    </row>
    <row r="30" spans="2:2" ht="15" customHeight="1" x14ac:dyDescent="0.25">
      <c r="B30" s="59" t="s">
        <v>165</v>
      </c>
    </row>
    <row r="31" spans="2:2" ht="15" customHeight="1" x14ac:dyDescent="0.25">
      <c r="B31" s="58"/>
    </row>
    <row r="32" spans="2:2" ht="15" customHeight="1" thickBot="1" x14ac:dyDescent="0.3"/>
    <row r="33" spans="2:2" ht="15" customHeight="1" thickBot="1" x14ac:dyDescent="0.3">
      <c r="B33" s="53" t="s">
        <v>110</v>
      </c>
    </row>
    <row r="34" spans="2:2" ht="15" customHeight="1" x14ac:dyDescent="0.25">
      <c r="B34" s="56" t="s">
        <v>144</v>
      </c>
    </row>
    <row r="35" spans="2:2" ht="15" customHeight="1" thickBot="1" x14ac:dyDescent="0.3">
      <c r="B35" s="57" t="s">
        <v>180</v>
      </c>
    </row>
    <row r="37" spans="2:2" ht="26" x14ac:dyDescent="0.25">
      <c r="B37" s="69" t="s">
        <v>187</v>
      </c>
    </row>
  </sheetData>
  <pageMargins left="0.7" right="0.7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61"/>
  <sheetViews>
    <sheetView zoomScale="80" zoomScaleNormal="80" workbookViewId="0">
      <selection activeCell="C6" sqref="C6"/>
    </sheetView>
  </sheetViews>
  <sheetFormatPr defaultColWidth="8.81640625" defaultRowHeight="13" x14ac:dyDescent="0.3"/>
  <cols>
    <col min="1" max="1" width="8.81640625" style="42"/>
    <col min="2" max="2" width="14.1796875" style="29" bestFit="1" customWidth="1"/>
    <col min="3" max="3" width="12.54296875" style="29" customWidth="1"/>
    <col min="4" max="4" width="43.81640625" style="29" customWidth="1"/>
    <col min="5" max="5" width="18.54296875" style="29" customWidth="1"/>
    <col min="6" max="6" width="16.453125" style="29" customWidth="1"/>
    <col min="7" max="7" width="18.54296875" style="29" customWidth="1"/>
    <col min="8" max="8" width="8.453125" style="29" bestFit="1" customWidth="1"/>
    <col min="9" max="9" width="8.54296875" style="29" bestFit="1" customWidth="1"/>
    <col min="10" max="10" width="15.453125" style="29" customWidth="1"/>
    <col min="11" max="11" width="7" style="29" customWidth="1"/>
    <col min="12" max="14" width="12.54296875" style="29" customWidth="1"/>
    <col min="15" max="15" width="10" style="29" customWidth="1"/>
    <col min="16" max="16" width="11.453125" style="29" bestFit="1" customWidth="1"/>
    <col min="17" max="17" width="14" style="43" customWidth="1"/>
    <col min="18" max="19" width="12.54296875" style="29" customWidth="1"/>
    <col min="20" max="20" width="25.453125" style="29" customWidth="1"/>
    <col min="21" max="21" width="8.81640625" style="29"/>
    <col min="22" max="22" width="8.81640625" style="29" hidden="1" customWidth="1"/>
    <col min="23" max="16384" width="8.81640625" style="29"/>
  </cols>
  <sheetData>
    <row r="1" spans="1:20" ht="14.5" thickBot="1" x14ac:dyDescent="0.35">
      <c r="A1" s="109" t="s">
        <v>100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1"/>
      <c r="R1" s="110"/>
      <c r="S1" s="110"/>
      <c r="T1" s="110"/>
    </row>
    <row r="2" spans="1:20" ht="14" x14ac:dyDescent="0.3">
      <c r="A2" s="112" t="s">
        <v>16</v>
      </c>
      <c r="B2" s="113"/>
      <c r="C2" s="185"/>
      <c r="D2" s="185"/>
      <c r="E2" s="185"/>
      <c r="F2" s="185"/>
      <c r="G2" s="185"/>
      <c r="H2" s="185"/>
      <c r="I2" s="185"/>
      <c r="J2" s="186"/>
      <c r="K2" s="110"/>
      <c r="L2" s="110"/>
      <c r="M2" s="110"/>
      <c r="N2" s="110"/>
      <c r="O2" s="110"/>
      <c r="P2" s="110"/>
      <c r="Q2" s="111"/>
      <c r="R2" s="110"/>
      <c r="S2" s="110"/>
      <c r="T2" s="110"/>
    </row>
    <row r="3" spans="1:20" ht="14" x14ac:dyDescent="0.3">
      <c r="A3" s="114" t="s">
        <v>17</v>
      </c>
      <c r="B3" s="115"/>
      <c r="C3" s="187"/>
      <c r="D3" s="188"/>
      <c r="E3" s="188"/>
      <c r="F3" s="188"/>
      <c r="G3" s="188"/>
      <c r="H3" s="188"/>
      <c r="I3" s="188"/>
      <c r="J3" s="189"/>
      <c r="K3" s="110"/>
      <c r="L3" s="110"/>
      <c r="M3" s="110"/>
      <c r="N3" s="110"/>
      <c r="O3" s="110"/>
      <c r="P3" s="110"/>
      <c r="Q3" s="111"/>
      <c r="R3" s="110"/>
      <c r="S3" s="110"/>
      <c r="T3" s="110"/>
    </row>
    <row r="4" spans="1:20" ht="14.5" thickBot="1" x14ac:dyDescent="0.35">
      <c r="A4" s="116" t="s">
        <v>145</v>
      </c>
      <c r="B4" s="117"/>
      <c r="C4" s="181" t="s">
        <v>31</v>
      </c>
      <c r="D4" s="181"/>
      <c r="E4" s="181"/>
      <c r="F4" s="181"/>
      <c r="G4" s="181"/>
      <c r="H4" s="181"/>
      <c r="I4" s="181"/>
      <c r="J4" s="182"/>
      <c r="K4" s="110"/>
      <c r="L4" s="110"/>
      <c r="M4" s="110"/>
      <c r="N4" s="110"/>
      <c r="O4" s="110"/>
      <c r="P4" s="110"/>
      <c r="Q4" s="111"/>
      <c r="R4" s="110"/>
      <c r="S4" s="110"/>
      <c r="T4" s="110"/>
    </row>
    <row r="5" spans="1:20" ht="14" x14ac:dyDescent="0.3">
      <c r="A5" s="109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1"/>
      <c r="R5" s="110"/>
      <c r="S5" s="110"/>
      <c r="T5" s="110"/>
    </row>
    <row r="6" spans="1:20" ht="26.5" customHeight="1" x14ac:dyDescent="0.3">
      <c r="A6" s="118" t="s">
        <v>146</v>
      </c>
      <c r="B6" s="119"/>
      <c r="C6" s="119"/>
      <c r="D6" s="119"/>
      <c r="E6" s="119"/>
      <c r="F6" s="119"/>
      <c r="G6" s="119"/>
      <c r="H6" s="119"/>
      <c r="I6" s="120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4"/>
    </row>
    <row r="7" spans="1:20" s="44" customFormat="1" ht="84" x14ac:dyDescent="0.25">
      <c r="A7" s="121"/>
      <c r="B7" s="122" t="s">
        <v>15</v>
      </c>
      <c r="C7" s="122" t="s">
        <v>192</v>
      </c>
      <c r="D7" s="122" t="s">
        <v>20</v>
      </c>
      <c r="E7" s="122" t="s">
        <v>200</v>
      </c>
      <c r="F7" s="122" t="s">
        <v>201</v>
      </c>
      <c r="G7" s="122" t="s">
        <v>22</v>
      </c>
      <c r="H7" s="122" t="s">
        <v>23</v>
      </c>
      <c r="I7" s="122" t="s">
        <v>24</v>
      </c>
      <c r="J7" s="122" t="s">
        <v>25</v>
      </c>
      <c r="K7" s="122" t="s">
        <v>8</v>
      </c>
      <c r="L7" s="123" t="s">
        <v>26</v>
      </c>
      <c r="M7" s="123" t="s">
        <v>27</v>
      </c>
      <c r="N7" s="123" t="s">
        <v>92</v>
      </c>
      <c r="O7" s="123" t="s">
        <v>29</v>
      </c>
      <c r="P7" s="123" t="s">
        <v>10</v>
      </c>
      <c r="Q7" s="124" t="s">
        <v>202</v>
      </c>
      <c r="R7" s="123" t="s">
        <v>90</v>
      </c>
      <c r="S7" s="123" t="s">
        <v>28</v>
      </c>
      <c r="T7" s="123" t="s">
        <v>32</v>
      </c>
    </row>
    <row r="8" spans="1:20" ht="14" x14ac:dyDescent="0.3">
      <c r="A8" s="190" t="s">
        <v>34</v>
      </c>
      <c r="B8" s="190" t="s">
        <v>166</v>
      </c>
      <c r="C8" s="125"/>
      <c r="D8" s="126"/>
      <c r="E8" s="126"/>
      <c r="F8" s="126"/>
      <c r="G8" s="126"/>
      <c r="H8" s="127"/>
      <c r="I8" s="127"/>
      <c r="J8" s="128"/>
      <c r="K8" s="129"/>
      <c r="L8" s="130"/>
      <c r="M8" s="130"/>
      <c r="N8" s="130"/>
      <c r="O8" s="131"/>
      <c r="P8" s="130"/>
      <c r="Q8" s="132"/>
      <c r="R8" s="130">
        <f>(P8*Q8)</f>
        <v>0</v>
      </c>
      <c r="S8" s="130">
        <f>L8-R8</f>
        <v>0</v>
      </c>
      <c r="T8" s="127"/>
    </row>
    <row r="9" spans="1:20" ht="14" x14ac:dyDescent="0.3">
      <c r="A9" s="191"/>
      <c r="B9" s="191"/>
      <c r="C9" s="125"/>
      <c r="D9" s="126"/>
      <c r="E9" s="126"/>
      <c r="F9" s="126"/>
      <c r="G9" s="126"/>
      <c r="H9" s="127"/>
      <c r="I9" s="127"/>
      <c r="J9" s="128"/>
      <c r="K9" s="129"/>
      <c r="L9" s="130">
        <f t="shared" ref="L9:L18" si="0">I9*J9*(1+K9)</f>
        <v>0</v>
      </c>
      <c r="M9" s="130">
        <f t="shared" ref="M9:M18" si="1">I9*J9*K9</f>
        <v>0</v>
      </c>
      <c r="N9" s="130">
        <f t="shared" ref="N9:N18" si="2">L9-M9</f>
        <v>0</v>
      </c>
      <c r="O9" s="131"/>
      <c r="P9" s="130">
        <f t="shared" ref="P9:P20" si="3">O9*L9</f>
        <v>0</v>
      </c>
      <c r="Q9" s="132"/>
      <c r="R9" s="130">
        <f t="shared" ref="R9:R18" si="4">(P9*Q9)</f>
        <v>0</v>
      </c>
      <c r="S9" s="130">
        <f t="shared" ref="S9:S19" si="5">L9-R9</f>
        <v>0</v>
      </c>
      <c r="T9" s="127"/>
    </row>
    <row r="10" spans="1:20" ht="14" x14ac:dyDescent="0.3">
      <c r="A10" s="191"/>
      <c r="B10" s="191"/>
      <c r="C10" s="125"/>
      <c r="D10" s="126"/>
      <c r="E10" s="126"/>
      <c r="F10" s="126"/>
      <c r="G10" s="126"/>
      <c r="H10" s="127"/>
      <c r="I10" s="127"/>
      <c r="J10" s="128"/>
      <c r="K10" s="129"/>
      <c r="L10" s="130">
        <f t="shared" si="0"/>
        <v>0</v>
      </c>
      <c r="M10" s="130">
        <f t="shared" si="1"/>
        <v>0</v>
      </c>
      <c r="N10" s="130">
        <f t="shared" si="2"/>
        <v>0</v>
      </c>
      <c r="O10" s="131"/>
      <c r="P10" s="130">
        <f t="shared" si="3"/>
        <v>0</v>
      </c>
      <c r="Q10" s="132"/>
      <c r="R10" s="130">
        <f t="shared" si="4"/>
        <v>0</v>
      </c>
      <c r="S10" s="130">
        <f t="shared" si="5"/>
        <v>0</v>
      </c>
      <c r="T10" s="127"/>
    </row>
    <row r="11" spans="1:20" ht="14" x14ac:dyDescent="0.3">
      <c r="A11" s="191"/>
      <c r="B11" s="191"/>
      <c r="C11" s="125"/>
      <c r="D11" s="126"/>
      <c r="E11" s="126"/>
      <c r="F11" s="126"/>
      <c r="G11" s="126"/>
      <c r="H11" s="127"/>
      <c r="I11" s="127"/>
      <c r="J11" s="128"/>
      <c r="K11" s="129"/>
      <c r="L11" s="130">
        <f t="shared" si="0"/>
        <v>0</v>
      </c>
      <c r="M11" s="130">
        <f t="shared" si="1"/>
        <v>0</v>
      </c>
      <c r="N11" s="130">
        <f t="shared" si="2"/>
        <v>0</v>
      </c>
      <c r="O11" s="131"/>
      <c r="P11" s="130">
        <f t="shared" si="3"/>
        <v>0</v>
      </c>
      <c r="Q11" s="132"/>
      <c r="R11" s="130">
        <f t="shared" si="4"/>
        <v>0</v>
      </c>
      <c r="S11" s="130">
        <f t="shared" si="5"/>
        <v>0</v>
      </c>
      <c r="T11" s="127"/>
    </row>
    <row r="12" spans="1:20" ht="14" x14ac:dyDescent="0.3">
      <c r="A12" s="191"/>
      <c r="B12" s="191"/>
      <c r="C12" s="125"/>
      <c r="D12" s="126"/>
      <c r="E12" s="126"/>
      <c r="F12" s="126"/>
      <c r="G12" s="126"/>
      <c r="H12" s="127"/>
      <c r="I12" s="127"/>
      <c r="J12" s="128"/>
      <c r="K12" s="129"/>
      <c r="L12" s="130">
        <f t="shared" si="0"/>
        <v>0</v>
      </c>
      <c r="M12" s="130">
        <f t="shared" si="1"/>
        <v>0</v>
      </c>
      <c r="N12" s="130">
        <f t="shared" si="2"/>
        <v>0</v>
      </c>
      <c r="O12" s="131"/>
      <c r="P12" s="130">
        <f t="shared" si="3"/>
        <v>0</v>
      </c>
      <c r="Q12" s="132"/>
      <c r="R12" s="130">
        <f t="shared" si="4"/>
        <v>0</v>
      </c>
      <c r="S12" s="130">
        <f t="shared" si="5"/>
        <v>0</v>
      </c>
      <c r="T12" s="127"/>
    </row>
    <row r="13" spans="1:20" ht="14" x14ac:dyDescent="0.3">
      <c r="A13" s="191"/>
      <c r="B13" s="191"/>
      <c r="C13" s="125"/>
      <c r="D13" s="126"/>
      <c r="E13" s="126"/>
      <c r="F13" s="126"/>
      <c r="G13" s="126"/>
      <c r="H13" s="127"/>
      <c r="I13" s="127"/>
      <c r="J13" s="128"/>
      <c r="K13" s="129"/>
      <c r="L13" s="130">
        <f t="shared" si="0"/>
        <v>0</v>
      </c>
      <c r="M13" s="130">
        <f t="shared" si="1"/>
        <v>0</v>
      </c>
      <c r="N13" s="130">
        <f t="shared" si="2"/>
        <v>0</v>
      </c>
      <c r="O13" s="131"/>
      <c r="P13" s="130">
        <f t="shared" si="3"/>
        <v>0</v>
      </c>
      <c r="Q13" s="132"/>
      <c r="R13" s="130">
        <f t="shared" si="4"/>
        <v>0</v>
      </c>
      <c r="S13" s="130">
        <f t="shared" si="5"/>
        <v>0</v>
      </c>
      <c r="T13" s="127"/>
    </row>
    <row r="14" spans="1:20" ht="14" x14ac:dyDescent="0.3">
      <c r="A14" s="191"/>
      <c r="B14" s="191"/>
      <c r="C14" s="125"/>
      <c r="D14" s="126"/>
      <c r="E14" s="126"/>
      <c r="F14" s="126"/>
      <c r="G14" s="126"/>
      <c r="H14" s="127"/>
      <c r="I14" s="127"/>
      <c r="J14" s="128"/>
      <c r="K14" s="129"/>
      <c r="L14" s="130"/>
      <c r="M14" s="130"/>
      <c r="N14" s="130"/>
      <c r="O14" s="131"/>
      <c r="P14" s="130">
        <f t="shared" si="3"/>
        <v>0</v>
      </c>
      <c r="Q14" s="132"/>
      <c r="R14" s="130">
        <f t="shared" si="4"/>
        <v>0</v>
      </c>
      <c r="S14" s="130">
        <v>0</v>
      </c>
      <c r="T14" s="127"/>
    </row>
    <row r="15" spans="1:20" ht="14" x14ac:dyDescent="0.3">
      <c r="A15" s="191"/>
      <c r="B15" s="191"/>
      <c r="C15" s="125"/>
      <c r="D15" s="126"/>
      <c r="E15" s="126"/>
      <c r="F15" s="126"/>
      <c r="G15" s="126"/>
      <c r="H15" s="127"/>
      <c r="I15" s="127"/>
      <c r="J15" s="128"/>
      <c r="K15" s="129"/>
      <c r="L15" s="130">
        <f t="shared" si="0"/>
        <v>0</v>
      </c>
      <c r="M15" s="130">
        <f t="shared" si="1"/>
        <v>0</v>
      </c>
      <c r="N15" s="130">
        <f t="shared" si="2"/>
        <v>0</v>
      </c>
      <c r="O15" s="131"/>
      <c r="P15" s="130">
        <f t="shared" si="3"/>
        <v>0</v>
      </c>
      <c r="Q15" s="132"/>
      <c r="R15" s="130">
        <f t="shared" si="4"/>
        <v>0</v>
      </c>
      <c r="S15" s="130">
        <f t="shared" si="5"/>
        <v>0</v>
      </c>
      <c r="T15" s="127"/>
    </row>
    <row r="16" spans="1:20" ht="14" x14ac:dyDescent="0.3">
      <c r="A16" s="191"/>
      <c r="B16" s="191"/>
      <c r="C16" s="125"/>
      <c r="D16" s="126"/>
      <c r="E16" s="126"/>
      <c r="F16" s="126"/>
      <c r="G16" s="126"/>
      <c r="H16" s="127"/>
      <c r="I16" s="127"/>
      <c r="J16" s="128"/>
      <c r="K16" s="129"/>
      <c r="L16" s="130">
        <f t="shared" si="0"/>
        <v>0</v>
      </c>
      <c r="M16" s="130">
        <f t="shared" si="1"/>
        <v>0</v>
      </c>
      <c r="N16" s="130">
        <f t="shared" si="2"/>
        <v>0</v>
      </c>
      <c r="O16" s="131"/>
      <c r="P16" s="130">
        <f t="shared" si="3"/>
        <v>0</v>
      </c>
      <c r="Q16" s="132"/>
      <c r="R16" s="130">
        <f t="shared" si="4"/>
        <v>0</v>
      </c>
      <c r="S16" s="130">
        <f t="shared" si="5"/>
        <v>0</v>
      </c>
      <c r="T16" s="127"/>
    </row>
    <row r="17" spans="1:22" ht="14" x14ac:dyDescent="0.3">
      <c r="A17" s="191"/>
      <c r="B17" s="191"/>
      <c r="C17" s="125"/>
      <c r="D17" s="126"/>
      <c r="E17" s="126"/>
      <c r="F17" s="126"/>
      <c r="G17" s="126"/>
      <c r="H17" s="127"/>
      <c r="I17" s="127"/>
      <c r="J17" s="128"/>
      <c r="K17" s="129"/>
      <c r="L17" s="130">
        <f t="shared" si="0"/>
        <v>0</v>
      </c>
      <c r="M17" s="130">
        <f t="shared" si="1"/>
        <v>0</v>
      </c>
      <c r="N17" s="130">
        <f t="shared" si="2"/>
        <v>0</v>
      </c>
      <c r="O17" s="131"/>
      <c r="P17" s="130">
        <f t="shared" si="3"/>
        <v>0</v>
      </c>
      <c r="Q17" s="132"/>
      <c r="R17" s="130">
        <f t="shared" si="4"/>
        <v>0</v>
      </c>
      <c r="S17" s="130">
        <f t="shared" si="5"/>
        <v>0</v>
      </c>
      <c r="T17" s="127"/>
    </row>
    <row r="18" spans="1:22" ht="14" x14ac:dyDescent="0.3">
      <c r="A18" s="191"/>
      <c r="B18" s="191"/>
      <c r="C18" s="125"/>
      <c r="D18" s="126"/>
      <c r="E18" s="126"/>
      <c r="F18" s="126"/>
      <c r="G18" s="126"/>
      <c r="H18" s="127"/>
      <c r="I18" s="127"/>
      <c r="J18" s="128"/>
      <c r="K18" s="129"/>
      <c r="L18" s="130">
        <f t="shared" si="0"/>
        <v>0</v>
      </c>
      <c r="M18" s="130">
        <f t="shared" si="1"/>
        <v>0</v>
      </c>
      <c r="N18" s="130">
        <f t="shared" si="2"/>
        <v>0</v>
      </c>
      <c r="O18" s="131"/>
      <c r="P18" s="130">
        <f t="shared" si="3"/>
        <v>0</v>
      </c>
      <c r="Q18" s="132"/>
      <c r="R18" s="130">
        <f t="shared" si="4"/>
        <v>0</v>
      </c>
      <c r="S18" s="130">
        <f t="shared" si="5"/>
        <v>0</v>
      </c>
      <c r="T18" s="127"/>
    </row>
    <row r="19" spans="1:22" ht="14" x14ac:dyDescent="0.3">
      <c r="A19" s="191"/>
      <c r="B19" s="191"/>
      <c r="C19" s="125"/>
      <c r="D19" s="126"/>
      <c r="E19" s="126"/>
      <c r="F19" s="126"/>
      <c r="G19" s="126"/>
      <c r="H19" s="127"/>
      <c r="I19" s="127"/>
      <c r="J19" s="128"/>
      <c r="K19" s="129"/>
      <c r="L19" s="130">
        <f>I19*J19*(1+K19)</f>
        <v>0</v>
      </c>
      <c r="M19" s="130">
        <f>I19*J19*K19</f>
        <v>0</v>
      </c>
      <c r="N19" s="130">
        <f>L19-M19</f>
        <v>0</v>
      </c>
      <c r="O19" s="131"/>
      <c r="P19" s="130">
        <f t="shared" si="3"/>
        <v>0</v>
      </c>
      <c r="Q19" s="132"/>
      <c r="R19" s="130">
        <f>(P19*Q19)</f>
        <v>0</v>
      </c>
      <c r="S19" s="130">
        <f t="shared" si="5"/>
        <v>0</v>
      </c>
      <c r="T19" s="127"/>
      <c r="V19" s="29" t="s">
        <v>1</v>
      </c>
    </row>
    <row r="20" spans="1:22" ht="14" x14ac:dyDescent="0.3">
      <c r="A20" s="191"/>
      <c r="B20" s="191"/>
      <c r="C20" s="125"/>
      <c r="D20" s="126"/>
      <c r="E20" s="126"/>
      <c r="F20" s="126"/>
      <c r="G20" s="126"/>
      <c r="H20" s="127"/>
      <c r="I20" s="127"/>
      <c r="J20" s="128"/>
      <c r="K20" s="129"/>
      <c r="L20" s="130">
        <f>I20*J20*(1+K20)</f>
        <v>0</v>
      </c>
      <c r="M20" s="130">
        <f>I20*J20*K20</f>
        <v>0</v>
      </c>
      <c r="N20" s="130">
        <f>L20-M20</f>
        <v>0</v>
      </c>
      <c r="O20" s="131"/>
      <c r="P20" s="130">
        <f t="shared" si="3"/>
        <v>0</v>
      </c>
      <c r="Q20" s="132"/>
      <c r="R20" s="130">
        <f>(P20*Q20)</f>
        <v>0</v>
      </c>
      <c r="S20" s="130">
        <f>L20-R20</f>
        <v>0</v>
      </c>
      <c r="T20" s="127"/>
      <c r="V20" s="29" t="s">
        <v>2</v>
      </c>
    </row>
    <row r="21" spans="1:22" ht="14" x14ac:dyDescent="0.3">
      <c r="A21" s="191"/>
      <c r="B21" s="191"/>
      <c r="C21" s="125"/>
      <c r="D21" s="126"/>
      <c r="E21" s="126"/>
      <c r="F21" s="126"/>
      <c r="G21" s="126"/>
      <c r="H21" s="127"/>
      <c r="I21" s="127"/>
      <c r="J21" s="128"/>
      <c r="K21" s="129"/>
      <c r="L21" s="130">
        <f>I21*J21*(1+K21)</f>
        <v>0</v>
      </c>
      <c r="M21" s="130">
        <f>I21*J21*K21</f>
        <v>0</v>
      </c>
      <c r="N21" s="130">
        <f>L21-M21</f>
        <v>0</v>
      </c>
      <c r="O21" s="131"/>
      <c r="P21" s="130">
        <f>O21*L21</f>
        <v>0</v>
      </c>
      <c r="Q21" s="132"/>
      <c r="R21" s="130">
        <f>(P21*Q21)</f>
        <v>0</v>
      </c>
      <c r="S21" s="130">
        <f>L21-R21</f>
        <v>0</v>
      </c>
      <c r="T21" s="127"/>
      <c r="V21" s="29" t="s">
        <v>0</v>
      </c>
    </row>
    <row r="22" spans="1:22" ht="14" x14ac:dyDescent="0.3">
      <c r="A22" s="191"/>
      <c r="B22" s="191"/>
      <c r="C22" s="125"/>
      <c r="D22" s="126"/>
      <c r="E22" s="126"/>
      <c r="F22" s="126"/>
      <c r="G22" s="126"/>
      <c r="H22" s="127"/>
      <c r="I22" s="127"/>
      <c r="J22" s="128"/>
      <c r="K22" s="129"/>
      <c r="L22" s="130">
        <f>I22*J22*(1+K22)</f>
        <v>0</v>
      </c>
      <c r="M22" s="130">
        <f>I22*J22*K22</f>
        <v>0</v>
      </c>
      <c r="N22" s="130">
        <f>L22-M22</f>
        <v>0</v>
      </c>
      <c r="O22" s="131"/>
      <c r="P22" s="130">
        <f>O22*L22</f>
        <v>0</v>
      </c>
      <c r="Q22" s="132"/>
      <c r="R22" s="130">
        <f>(P22*Q22)</f>
        <v>0</v>
      </c>
      <c r="S22" s="130">
        <f>L22-R22</f>
        <v>0</v>
      </c>
      <c r="T22" s="127"/>
      <c r="V22" s="29" t="s">
        <v>4</v>
      </c>
    </row>
    <row r="23" spans="1:22" ht="14" x14ac:dyDescent="0.3">
      <c r="A23" s="191"/>
      <c r="B23" s="192"/>
      <c r="C23" s="133"/>
      <c r="D23" s="134"/>
      <c r="E23" s="134"/>
      <c r="F23" s="134"/>
      <c r="G23" s="134"/>
      <c r="H23" s="134"/>
      <c r="I23" s="134"/>
      <c r="J23" s="135" t="s">
        <v>61</v>
      </c>
      <c r="K23" s="136"/>
      <c r="L23" s="137">
        <f>SUM(L8:L22)</f>
        <v>0</v>
      </c>
      <c r="M23" s="137">
        <f t="shared" ref="M23:S23" si="6">SUM(M8:M22)</f>
        <v>0</v>
      </c>
      <c r="N23" s="137">
        <f t="shared" si="6"/>
        <v>0</v>
      </c>
      <c r="O23" s="136"/>
      <c r="P23" s="137">
        <f t="shared" si="6"/>
        <v>0</v>
      </c>
      <c r="Q23" s="136"/>
      <c r="R23" s="137">
        <f t="shared" si="6"/>
        <v>0</v>
      </c>
      <c r="S23" s="137">
        <f t="shared" si="6"/>
        <v>0</v>
      </c>
      <c r="T23" s="136"/>
      <c r="V23" s="29" t="s">
        <v>3</v>
      </c>
    </row>
    <row r="24" spans="1:22" ht="14" x14ac:dyDescent="0.3">
      <c r="A24" s="191"/>
      <c r="B24" s="190" t="s">
        <v>18</v>
      </c>
      <c r="C24" s="125"/>
      <c r="D24" s="126"/>
      <c r="E24" s="126"/>
      <c r="F24" s="126"/>
      <c r="G24" s="126"/>
      <c r="H24" s="127"/>
      <c r="I24" s="127"/>
      <c r="J24" s="128"/>
      <c r="K24" s="129"/>
      <c r="L24" s="130">
        <f>I24*J24*(1+K24)</f>
        <v>0</v>
      </c>
      <c r="M24" s="130">
        <f>I24*J24*K24</f>
        <v>0</v>
      </c>
      <c r="N24" s="130">
        <f>L24-M24</f>
        <v>0</v>
      </c>
      <c r="O24" s="131"/>
      <c r="P24" s="130">
        <f>O24*L24</f>
        <v>0</v>
      </c>
      <c r="Q24" s="132"/>
      <c r="R24" s="130">
        <f>(P24*Q24)</f>
        <v>0</v>
      </c>
      <c r="S24" s="130">
        <f>L24-R24</f>
        <v>0</v>
      </c>
      <c r="T24" s="127"/>
      <c r="V24" s="29" t="s">
        <v>5</v>
      </c>
    </row>
    <row r="25" spans="1:22" ht="14" x14ac:dyDescent="0.3">
      <c r="A25" s="191"/>
      <c r="B25" s="191"/>
      <c r="C25" s="125"/>
      <c r="D25" s="126"/>
      <c r="E25" s="126"/>
      <c r="F25" s="126"/>
      <c r="G25" s="126"/>
      <c r="H25" s="127"/>
      <c r="I25" s="127"/>
      <c r="J25" s="128"/>
      <c r="K25" s="129"/>
      <c r="L25" s="130">
        <f t="shared" ref="L25:L38" si="7">I25*J25*(1+K25)</f>
        <v>0</v>
      </c>
      <c r="M25" s="130">
        <f t="shared" ref="M25:M38" si="8">I25*J25*K25</f>
        <v>0</v>
      </c>
      <c r="N25" s="130">
        <f t="shared" ref="N25:N38" si="9">L25-M25</f>
        <v>0</v>
      </c>
      <c r="O25" s="131"/>
      <c r="P25" s="130">
        <f t="shared" ref="P25:P38" si="10">O25*L25</f>
        <v>0</v>
      </c>
      <c r="Q25" s="132"/>
      <c r="R25" s="130">
        <f t="shared" ref="R25:R38" si="11">(P25*Q25)</f>
        <v>0</v>
      </c>
      <c r="S25" s="130">
        <f t="shared" ref="S25:S38" si="12">L25-R25</f>
        <v>0</v>
      </c>
      <c r="T25" s="127"/>
    </row>
    <row r="26" spans="1:22" ht="14" x14ac:dyDescent="0.3">
      <c r="A26" s="191"/>
      <c r="B26" s="191"/>
      <c r="C26" s="125"/>
      <c r="D26" s="126"/>
      <c r="E26" s="126"/>
      <c r="F26" s="126"/>
      <c r="G26" s="126"/>
      <c r="H26" s="127"/>
      <c r="I26" s="127"/>
      <c r="J26" s="128"/>
      <c r="K26" s="129"/>
      <c r="L26" s="130">
        <f t="shared" si="7"/>
        <v>0</v>
      </c>
      <c r="M26" s="130">
        <f t="shared" si="8"/>
        <v>0</v>
      </c>
      <c r="N26" s="130">
        <f t="shared" si="9"/>
        <v>0</v>
      </c>
      <c r="O26" s="131"/>
      <c r="P26" s="130">
        <f t="shared" si="10"/>
        <v>0</v>
      </c>
      <c r="Q26" s="132"/>
      <c r="R26" s="130">
        <f t="shared" si="11"/>
        <v>0</v>
      </c>
      <c r="S26" s="130">
        <f t="shared" si="12"/>
        <v>0</v>
      </c>
      <c r="T26" s="127"/>
    </row>
    <row r="27" spans="1:22" ht="14" x14ac:dyDescent="0.3">
      <c r="A27" s="191"/>
      <c r="B27" s="191"/>
      <c r="C27" s="125"/>
      <c r="D27" s="126"/>
      <c r="E27" s="126"/>
      <c r="F27" s="126"/>
      <c r="G27" s="126"/>
      <c r="H27" s="127"/>
      <c r="I27" s="127"/>
      <c r="J27" s="128"/>
      <c r="K27" s="129"/>
      <c r="L27" s="130">
        <f t="shared" si="7"/>
        <v>0</v>
      </c>
      <c r="M27" s="130">
        <f t="shared" si="8"/>
        <v>0</v>
      </c>
      <c r="N27" s="130">
        <f t="shared" si="9"/>
        <v>0</v>
      </c>
      <c r="O27" s="131"/>
      <c r="P27" s="130">
        <f t="shared" si="10"/>
        <v>0</v>
      </c>
      <c r="Q27" s="132"/>
      <c r="R27" s="130">
        <f t="shared" si="11"/>
        <v>0</v>
      </c>
      <c r="S27" s="130">
        <f t="shared" si="12"/>
        <v>0</v>
      </c>
      <c r="T27" s="127"/>
    </row>
    <row r="28" spans="1:22" ht="14" x14ac:dyDescent="0.3">
      <c r="A28" s="191"/>
      <c r="B28" s="191"/>
      <c r="C28" s="125"/>
      <c r="D28" s="126"/>
      <c r="E28" s="126"/>
      <c r="F28" s="126"/>
      <c r="G28" s="126"/>
      <c r="H28" s="127"/>
      <c r="I28" s="127"/>
      <c r="J28" s="128"/>
      <c r="K28" s="129"/>
      <c r="L28" s="130">
        <f t="shared" si="7"/>
        <v>0</v>
      </c>
      <c r="M28" s="130">
        <f t="shared" si="8"/>
        <v>0</v>
      </c>
      <c r="N28" s="130">
        <f t="shared" si="9"/>
        <v>0</v>
      </c>
      <c r="O28" s="131"/>
      <c r="P28" s="130">
        <f t="shared" si="10"/>
        <v>0</v>
      </c>
      <c r="Q28" s="132"/>
      <c r="R28" s="130">
        <f t="shared" si="11"/>
        <v>0</v>
      </c>
      <c r="S28" s="130">
        <f t="shared" si="12"/>
        <v>0</v>
      </c>
      <c r="T28" s="127"/>
    </row>
    <row r="29" spans="1:22" ht="14" x14ac:dyDescent="0.3">
      <c r="A29" s="191"/>
      <c r="B29" s="191"/>
      <c r="C29" s="125"/>
      <c r="D29" s="126"/>
      <c r="E29" s="126"/>
      <c r="F29" s="126"/>
      <c r="G29" s="126"/>
      <c r="H29" s="127"/>
      <c r="I29" s="127"/>
      <c r="J29" s="128"/>
      <c r="K29" s="129"/>
      <c r="L29" s="130">
        <f t="shared" si="7"/>
        <v>0</v>
      </c>
      <c r="M29" s="130">
        <f t="shared" si="8"/>
        <v>0</v>
      </c>
      <c r="N29" s="130">
        <f t="shared" si="9"/>
        <v>0</v>
      </c>
      <c r="O29" s="131"/>
      <c r="P29" s="130">
        <f t="shared" si="10"/>
        <v>0</v>
      </c>
      <c r="Q29" s="132"/>
      <c r="R29" s="130">
        <f t="shared" si="11"/>
        <v>0</v>
      </c>
      <c r="S29" s="130">
        <f t="shared" si="12"/>
        <v>0</v>
      </c>
      <c r="T29" s="127"/>
    </row>
    <row r="30" spans="1:22" ht="14" x14ac:dyDescent="0.3">
      <c r="A30" s="191"/>
      <c r="B30" s="191"/>
      <c r="C30" s="125"/>
      <c r="D30" s="126"/>
      <c r="E30" s="126"/>
      <c r="F30" s="126"/>
      <c r="G30" s="126"/>
      <c r="H30" s="127"/>
      <c r="I30" s="127"/>
      <c r="J30" s="128"/>
      <c r="K30" s="129"/>
      <c r="L30" s="130">
        <f t="shared" si="7"/>
        <v>0</v>
      </c>
      <c r="M30" s="130">
        <f t="shared" si="8"/>
        <v>0</v>
      </c>
      <c r="N30" s="130">
        <f t="shared" si="9"/>
        <v>0</v>
      </c>
      <c r="O30" s="131"/>
      <c r="P30" s="130">
        <f t="shared" si="10"/>
        <v>0</v>
      </c>
      <c r="Q30" s="132"/>
      <c r="R30" s="130">
        <f t="shared" si="11"/>
        <v>0</v>
      </c>
      <c r="S30" s="130">
        <f t="shared" si="12"/>
        <v>0</v>
      </c>
      <c r="T30" s="127"/>
    </row>
    <row r="31" spans="1:22" ht="14" x14ac:dyDescent="0.3">
      <c r="A31" s="191"/>
      <c r="B31" s="191"/>
      <c r="C31" s="125"/>
      <c r="D31" s="126"/>
      <c r="E31" s="126"/>
      <c r="F31" s="126"/>
      <c r="G31" s="126"/>
      <c r="H31" s="127"/>
      <c r="I31" s="127"/>
      <c r="J31" s="128"/>
      <c r="K31" s="129"/>
      <c r="L31" s="130">
        <f t="shared" si="7"/>
        <v>0</v>
      </c>
      <c r="M31" s="130">
        <f t="shared" si="8"/>
        <v>0</v>
      </c>
      <c r="N31" s="130">
        <f t="shared" si="9"/>
        <v>0</v>
      </c>
      <c r="O31" s="131"/>
      <c r="P31" s="130">
        <f t="shared" si="10"/>
        <v>0</v>
      </c>
      <c r="Q31" s="132"/>
      <c r="R31" s="130">
        <f t="shared" si="11"/>
        <v>0</v>
      </c>
      <c r="S31" s="130">
        <f t="shared" si="12"/>
        <v>0</v>
      </c>
      <c r="T31" s="127"/>
    </row>
    <row r="32" spans="1:22" ht="14" x14ac:dyDescent="0.3">
      <c r="A32" s="191"/>
      <c r="B32" s="191"/>
      <c r="C32" s="125"/>
      <c r="D32" s="126"/>
      <c r="E32" s="126"/>
      <c r="F32" s="126"/>
      <c r="G32" s="126"/>
      <c r="H32" s="127"/>
      <c r="I32" s="127"/>
      <c r="J32" s="128"/>
      <c r="K32" s="129"/>
      <c r="L32" s="130">
        <f t="shared" si="7"/>
        <v>0</v>
      </c>
      <c r="M32" s="130">
        <f t="shared" si="8"/>
        <v>0</v>
      </c>
      <c r="N32" s="130">
        <f t="shared" si="9"/>
        <v>0</v>
      </c>
      <c r="O32" s="131"/>
      <c r="P32" s="130">
        <f t="shared" si="10"/>
        <v>0</v>
      </c>
      <c r="Q32" s="132"/>
      <c r="R32" s="130">
        <f t="shared" si="11"/>
        <v>0</v>
      </c>
      <c r="S32" s="130">
        <f t="shared" si="12"/>
        <v>0</v>
      </c>
      <c r="T32" s="127"/>
    </row>
    <row r="33" spans="1:22" ht="14" x14ac:dyDescent="0.3">
      <c r="A33" s="191"/>
      <c r="B33" s="191"/>
      <c r="C33" s="125"/>
      <c r="D33" s="126"/>
      <c r="E33" s="126"/>
      <c r="F33" s="126"/>
      <c r="G33" s="126"/>
      <c r="H33" s="127"/>
      <c r="I33" s="127"/>
      <c r="J33" s="128"/>
      <c r="K33" s="129"/>
      <c r="L33" s="130">
        <f t="shared" si="7"/>
        <v>0</v>
      </c>
      <c r="M33" s="130">
        <f t="shared" si="8"/>
        <v>0</v>
      </c>
      <c r="N33" s="130">
        <f t="shared" si="9"/>
        <v>0</v>
      </c>
      <c r="O33" s="131"/>
      <c r="P33" s="130">
        <f t="shared" si="10"/>
        <v>0</v>
      </c>
      <c r="Q33" s="132"/>
      <c r="R33" s="130">
        <f t="shared" si="11"/>
        <v>0</v>
      </c>
      <c r="S33" s="130">
        <f t="shared" si="12"/>
        <v>0</v>
      </c>
      <c r="T33" s="127"/>
    </row>
    <row r="34" spans="1:22" ht="14" x14ac:dyDescent="0.3">
      <c r="A34" s="191"/>
      <c r="B34" s="191"/>
      <c r="C34" s="125"/>
      <c r="D34" s="126"/>
      <c r="E34" s="126"/>
      <c r="F34" s="126"/>
      <c r="G34" s="126"/>
      <c r="H34" s="127"/>
      <c r="I34" s="127"/>
      <c r="J34" s="128"/>
      <c r="K34" s="129"/>
      <c r="L34" s="130">
        <f t="shared" si="7"/>
        <v>0</v>
      </c>
      <c r="M34" s="130">
        <f t="shared" si="8"/>
        <v>0</v>
      </c>
      <c r="N34" s="130">
        <f t="shared" si="9"/>
        <v>0</v>
      </c>
      <c r="O34" s="131"/>
      <c r="P34" s="130">
        <f t="shared" si="10"/>
        <v>0</v>
      </c>
      <c r="Q34" s="132"/>
      <c r="R34" s="130">
        <f t="shared" si="11"/>
        <v>0</v>
      </c>
      <c r="S34" s="130">
        <f t="shared" si="12"/>
        <v>0</v>
      </c>
      <c r="T34" s="127"/>
    </row>
    <row r="35" spans="1:22" ht="14" x14ac:dyDescent="0.3">
      <c r="A35" s="191"/>
      <c r="B35" s="191"/>
      <c r="C35" s="125"/>
      <c r="D35" s="126"/>
      <c r="E35" s="126"/>
      <c r="F35" s="126"/>
      <c r="G35" s="126"/>
      <c r="H35" s="127"/>
      <c r="I35" s="127"/>
      <c r="J35" s="128"/>
      <c r="K35" s="129"/>
      <c r="L35" s="130">
        <f t="shared" si="7"/>
        <v>0</v>
      </c>
      <c r="M35" s="130">
        <f t="shared" si="8"/>
        <v>0</v>
      </c>
      <c r="N35" s="130">
        <f t="shared" si="9"/>
        <v>0</v>
      </c>
      <c r="O35" s="131"/>
      <c r="P35" s="130">
        <f t="shared" si="10"/>
        <v>0</v>
      </c>
      <c r="Q35" s="132"/>
      <c r="R35" s="130">
        <f t="shared" si="11"/>
        <v>0</v>
      </c>
      <c r="S35" s="130">
        <f t="shared" si="12"/>
        <v>0</v>
      </c>
      <c r="T35" s="127"/>
      <c r="V35" s="29" t="s">
        <v>7</v>
      </c>
    </row>
    <row r="36" spans="1:22" ht="14" x14ac:dyDescent="0.3">
      <c r="A36" s="191"/>
      <c r="B36" s="191"/>
      <c r="C36" s="125"/>
      <c r="D36" s="126"/>
      <c r="E36" s="126"/>
      <c r="F36" s="126"/>
      <c r="G36" s="126"/>
      <c r="H36" s="127"/>
      <c r="I36" s="127"/>
      <c r="J36" s="128"/>
      <c r="K36" s="129"/>
      <c r="L36" s="130">
        <f t="shared" si="7"/>
        <v>0</v>
      </c>
      <c r="M36" s="130">
        <f t="shared" si="8"/>
        <v>0</v>
      </c>
      <c r="N36" s="130">
        <f t="shared" si="9"/>
        <v>0</v>
      </c>
      <c r="O36" s="131"/>
      <c r="P36" s="130">
        <f t="shared" si="10"/>
        <v>0</v>
      </c>
      <c r="Q36" s="132"/>
      <c r="R36" s="130">
        <f t="shared" si="11"/>
        <v>0</v>
      </c>
      <c r="S36" s="130">
        <f t="shared" si="12"/>
        <v>0</v>
      </c>
      <c r="T36" s="127"/>
      <c r="V36" s="29" t="s">
        <v>6</v>
      </c>
    </row>
    <row r="37" spans="1:22" ht="14" x14ac:dyDescent="0.3">
      <c r="A37" s="191"/>
      <c r="B37" s="191"/>
      <c r="C37" s="125"/>
      <c r="D37" s="126"/>
      <c r="E37" s="126"/>
      <c r="F37" s="126"/>
      <c r="G37" s="126"/>
      <c r="H37" s="127"/>
      <c r="I37" s="127"/>
      <c r="J37" s="128"/>
      <c r="K37" s="129"/>
      <c r="L37" s="130">
        <f t="shared" si="7"/>
        <v>0</v>
      </c>
      <c r="M37" s="130">
        <f t="shared" si="8"/>
        <v>0</v>
      </c>
      <c r="N37" s="130">
        <f t="shared" si="9"/>
        <v>0</v>
      </c>
      <c r="O37" s="131"/>
      <c r="P37" s="130">
        <f t="shared" si="10"/>
        <v>0</v>
      </c>
      <c r="Q37" s="132"/>
      <c r="R37" s="130">
        <f t="shared" si="11"/>
        <v>0</v>
      </c>
      <c r="S37" s="130">
        <f t="shared" si="12"/>
        <v>0</v>
      </c>
      <c r="T37" s="127"/>
    </row>
    <row r="38" spans="1:22" ht="14" x14ac:dyDescent="0.3">
      <c r="A38" s="191"/>
      <c r="B38" s="191"/>
      <c r="C38" s="125"/>
      <c r="D38" s="126"/>
      <c r="E38" s="126"/>
      <c r="F38" s="126"/>
      <c r="G38" s="126"/>
      <c r="H38" s="127"/>
      <c r="I38" s="127"/>
      <c r="J38" s="128"/>
      <c r="K38" s="129"/>
      <c r="L38" s="130">
        <f t="shared" si="7"/>
        <v>0</v>
      </c>
      <c r="M38" s="130">
        <f t="shared" si="8"/>
        <v>0</v>
      </c>
      <c r="N38" s="130">
        <f t="shared" si="9"/>
        <v>0</v>
      </c>
      <c r="O38" s="131"/>
      <c r="P38" s="130">
        <f t="shared" si="10"/>
        <v>0</v>
      </c>
      <c r="Q38" s="132"/>
      <c r="R38" s="130">
        <f t="shared" si="11"/>
        <v>0</v>
      </c>
      <c r="S38" s="130">
        <f t="shared" si="12"/>
        <v>0</v>
      </c>
      <c r="T38" s="127"/>
    </row>
    <row r="39" spans="1:22" ht="14" x14ac:dyDescent="0.3">
      <c r="A39" s="191"/>
      <c r="B39" s="192"/>
      <c r="C39" s="133"/>
      <c r="D39" s="134"/>
      <c r="E39" s="134"/>
      <c r="F39" s="134"/>
      <c r="G39" s="134"/>
      <c r="H39" s="134"/>
      <c r="I39" s="134"/>
      <c r="J39" s="135" t="s">
        <v>61</v>
      </c>
      <c r="K39" s="136"/>
      <c r="L39" s="137">
        <f>SUM(L24:L38)</f>
        <v>0</v>
      </c>
      <c r="M39" s="137">
        <f t="shared" ref="M39:S39" si="13">SUM(M24:M38)</f>
        <v>0</v>
      </c>
      <c r="N39" s="137">
        <f t="shared" si="13"/>
        <v>0</v>
      </c>
      <c r="O39" s="136"/>
      <c r="P39" s="137">
        <f t="shared" si="13"/>
        <v>0</v>
      </c>
      <c r="Q39" s="136"/>
      <c r="R39" s="137">
        <f t="shared" si="13"/>
        <v>0</v>
      </c>
      <c r="S39" s="137">
        <f t="shared" si="13"/>
        <v>0</v>
      </c>
      <c r="T39" s="136"/>
    </row>
    <row r="40" spans="1:22" ht="14" x14ac:dyDescent="0.3">
      <c r="A40" s="191"/>
      <c r="B40" s="190" t="s">
        <v>19</v>
      </c>
      <c r="C40" s="125"/>
      <c r="D40" s="126"/>
      <c r="E40" s="126"/>
      <c r="F40" s="126"/>
      <c r="G40" s="126"/>
      <c r="H40" s="127"/>
      <c r="I40" s="127"/>
      <c r="J40" s="128"/>
      <c r="K40" s="129"/>
      <c r="L40" s="130">
        <f>I40*J40*(1+K40)</f>
        <v>0</v>
      </c>
      <c r="M40" s="130">
        <f>I40*J40*K40</f>
        <v>0</v>
      </c>
      <c r="N40" s="130">
        <f>L40-M40</f>
        <v>0</v>
      </c>
      <c r="O40" s="131"/>
      <c r="P40" s="130">
        <f>O40*L40</f>
        <v>0</v>
      </c>
      <c r="Q40" s="132"/>
      <c r="R40" s="130">
        <f>(P40*Q40)</f>
        <v>0</v>
      </c>
      <c r="S40" s="130">
        <f>L40-R40</f>
        <v>0</v>
      </c>
      <c r="T40" s="127"/>
    </row>
    <row r="41" spans="1:22" ht="14" x14ac:dyDescent="0.3">
      <c r="A41" s="191"/>
      <c r="B41" s="191"/>
      <c r="C41" s="125"/>
      <c r="D41" s="126"/>
      <c r="E41" s="126"/>
      <c r="F41" s="126"/>
      <c r="G41" s="126"/>
      <c r="H41" s="127"/>
      <c r="I41" s="127"/>
      <c r="J41" s="128"/>
      <c r="K41" s="129"/>
      <c r="L41" s="130">
        <f t="shared" ref="L41:L54" si="14">I41*J41*(1+K41)</f>
        <v>0</v>
      </c>
      <c r="M41" s="130">
        <f t="shared" ref="M41:M54" si="15">I41*J41*K41</f>
        <v>0</v>
      </c>
      <c r="N41" s="130">
        <f t="shared" ref="N41:N54" si="16">L41-M41</f>
        <v>0</v>
      </c>
      <c r="O41" s="131"/>
      <c r="P41" s="130">
        <f t="shared" ref="P41:P54" si="17">O41*L41</f>
        <v>0</v>
      </c>
      <c r="Q41" s="132"/>
      <c r="R41" s="130">
        <f t="shared" ref="R41:R54" si="18">(P41*Q41)</f>
        <v>0</v>
      </c>
      <c r="S41" s="130">
        <f t="shared" ref="S41:S53" si="19">L41-R41</f>
        <v>0</v>
      </c>
      <c r="T41" s="127"/>
    </row>
    <row r="42" spans="1:22" ht="14" x14ac:dyDescent="0.3">
      <c r="A42" s="191"/>
      <c r="B42" s="191"/>
      <c r="C42" s="125"/>
      <c r="D42" s="126"/>
      <c r="E42" s="126"/>
      <c r="F42" s="126"/>
      <c r="G42" s="126"/>
      <c r="H42" s="127"/>
      <c r="I42" s="127"/>
      <c r="J42" s="128"/>
      <c r="K42" s="129"/>
      <c r="L42" s="130">
        <f t="shared" si="14"/>
        <v>0</v>
      </c>
      <c r="M42" s="130">
        <f t="shared" si="15"/>
        <v>0</v>
      </c>
      <c r="N42" s="130">
        <f t="shared" si="16"/>
        <v>0</v>
      </c>
      <c r="O42" s="131"/>
      <c r="P42" s="130">
        <f t="shared" si="17"/>
        <v>0</v>
      </c>
      <c r="Q42" s="132"/>
      <c r="R42" s="130">
        <f t="shared" si="18"/>
        <v>0</v>
      </c>
      <c r="S42" s="130">
        <f t="shared" si="19"/>
        <v>0</v>
      </c>
      <c r="T42" s="127"/>
    </row>
    <row r="43" spans="1:22" ht="14" x14ac:dyDescent="0.3">
      <c r="A43" s="191"/>
      <c r="B43" s="191"/>
      <c r="C43" s="125"/>
      <c r="D43" s="126"/>
      <c r="E43" s="126"/>
      <c r="F43" s="126"/>
      <c r="G43" s="126"/>
      <c r="H43" s="127"/>
      <c r="I43" s="127"/>
      <c r="J43" s="128"/>
      <c r="K43" s="129"/>
      <c r="L43" s="130">
        <f t="shared" si="14"/>
        <v>0</v>
      </c>
      <c r="M43" s="130">
        <f t="shared" si="15"/>
        <v>0</v>
      </c>
      <c r="N43" s="130">
        <f t="shared" si="16"/>
        <v>0</v>
      </c>
      <c r="O43" s="131"/>
      <c r="P43" s="130">
        <f t="shared" si="17"/>
        <v>0</v>
      </c>
      <c r="Q43" s="132"/>
      <c r="R43" s="130">
        <f t="shared" si="18"/>
        <v>0</v>
      </c>
      <c r="S43" s="130">
        <f t="shared" si="19"/>
        <v>0</v>
      </c>
      <c r="T43" s="127"/>
    </row>
    <row r="44" spans="1:22" ht="14" x14ac:dyDescent="0.3">
      <c r="A44" s="191"/>
      <c r="B44" s="191"/>
      <c r="C44" s="125"/>
      <c r="D44" s="126"/>
      <c r="E44" s="126"/>
      <c r="F44" s="126"/>
      <c r="G44" s="126"/>
      <c r="H44" s="127"/>
      <c r="I44" s="127"/>
      <c r="J44" s="128"/>
      <c r="K44" s="129"/>
      <c r="L44" s="130">
        <f t="shared" si="14"/>
        <v>0</v>
      </c>
      <c r="M44" s="130">
        <f t="shared" si="15"/>
        <v>0</v>
      </c>
      <c r="N44" s="130">
        <f t="shared" si="16"/>
        <v>0</v>
      </c>
      <c r="O44" s="131"/>
      <c r="P44" s="130">
        <f t="shared" si="17"/>
        <v>0</v>
      </c>
      <c r="Q44" s="132"/>
      <c r="R44" s="130">
        <f t="shared" si="18"/>
        <v>0</v>
      </c>
      <c r="S44" s="130">
        <f t="shared" si="19"/>
        <v>0</v>
      </c>
      <c r="T44" s="127"/>
    </row>
    <row r="45" spans="1:22" ht="14" x14ac:dyDescent="0.3">
      <c r="A45" s="191"/>
      <c r="B45" s="191"/>
      <c r="C45" s="125"/>
      <c r="D45" s="126"/>
      <c r="E45" s="126"/>
      <c r="F45" s="126"/>
      <c r="G45" s="126"/>
      <c r="H45" s="127"/>
      <c r="I45" s="127"/>
      <c r="J45" s="128"/>
      <c r="K45" s="129"/>
      <c r="L45" s="130">
        <f t="shared" si="14"/>
        <v>0</v>
      </c>
      <c r="M45" s="130">
        <f t="shared" si="15"/>
        <v>0</v>
      </c>
      <c r="N45" s="130">
        <f t="shared" si="16"/>
        <v>0</v>
      </c>
      <c r="O45" s="131"/>
      <c r="P45" s="130">
        <f t="shared" si="17"/>
        <v>0</v>
      </c>
      <c r="Q45" s="132"/>
      <c r="R45" s="130">
        <f t="shared" si="18"/>
        <v>0</v>
      </c>
      <c r="S45" s="130">
        <f t="shared" si="19"/>
        <v>0</v>
      </c>
      <c r="T45" s="127"/>
    </row>
    <row r="46" spans="1:22" ht="14" x14ac:dyDescent="0.3">
      <c r="A46" s="191"/>
      <c r="B46" s="191"/>
      <c r="C46" s="125"/>
      <c r="D46" s="126"/>
      <c r="E46" s="126"/>
      <c r="F46" s="126"/>
      <c r="G46" s="126"/>
      <c r="H46" s="127"/>
      <c r="I46" s="127"/>
      <c r="J46" s="128"/>
      <c r="K46" s="129"/>
      <c r="L46" s="130">
        <f t="shared" si="14"/>
        <v>0</v>
      </c>
      <c r="M46" s="130">
        <f t="shared" si="15"/>
        <v>0</v>
      </c>
      <c r="N46" s="130">
        <f t="shared" si="16"/>
        <v>0</v>
      </c>
      <c r="O46" s="131"/>
      <c r="P46" s="130">
        <f t="shared" si="17"/>
        <v>0</v>
      </c>
      <c r="Q46" s="132"/>
      <c r="R46" s="130">
        <f t="shared" si="18"/>
        <v>0</v>
      </c>
      <c r="S46" s="130">
        <f t="shared" si="19"/>
        <v>0</v>
      </c>
      <c r="T46" s="127"/>
    </row>
    <row r="47" spans="1:22" ht="14" x14ac:dyDescent="0.3">
      <c r="A47" s="191"/>
      <c r="B47" s="191"/>
      <c r="C47" s="125"/>
      <c r="D47" s="126"/>
      <c r="E47" s="126"/>
      <c r="F47" s="126"/>
      <c r="G47" s="126"/>
      <c r="H47" s="127"/>
      <c r="I47" s="127"/>
      <c r="J47" s="128"/>
      <c r="K47" s="129"/>
      <c r="L47" s="130">
        <f t="shared" si="14"/>
        <v>0</v>
      </c>
      <c r="M47" s="130">
        <f t="shared" si="15"/>
        <v>0</v>
      </c>
      <c r="N47" s="130">
        <f t="shared" si="16"/>
        <v>0</v>
      </c>
      <c r="O47" s="131"/>
      <c r="P47" s="130">
        <f t="shared" si="17"/>
        <v>0</v>
      </c>
      <c r="Q47" s="132"/>
      <c r="R47" s="130">
        <f t="shared" si="18"/>
        <v>0</v>
      </c>
      <c r="S47" s="130">
        <f t="shared" si="19"/>
        <v>0</v>
      </c>
      <c r="T47" s="127"/>
    </row>
    <row r="48" spans="1:22" ht="14" x14ac:dyDescent="0.3">
      <c r="A48" s="191"/>
      <c r="B48" s="191"/>
      <c r="C48" s="125"/>
      <c r="D48" s="126"/>
      <c r="E48" s="126"/>
      <c r="F48" s="126"/>
      <c r="G48" s="126"/>
      <c r="H48" s="127"/>
      <c r="I48" s="127"/>
      <c r="J48" s="128"/>
      <c r="K48" s="129"/>
      <c r="L48" s="130">
        <f t="shared" si="14"/>
        <v>0</v>
      </c>
      <c r="M48" s="130">
        <f t="shared" si="15"/>
        <v>0</v>
      </c>
      <c r="N48" s="130">
        <f t="shared" si="16"/>
        <v>0</v>
      </c>
      <c r="O48" s="131"/>
      <c r="P48" s="130">
        <f t="shared" si="17"/>
        <v>0</v>
      </c>
      <c r="Q48" s="132"/>
      <c r="R48" s="130">
        <f t="shared" si="18"/>
        <v>0</v>
      </c>
      <c r="S48" s="130">
        <f t="shared" si="19"/>
        <v>0</v>
      </c>
      <c r="T48" s="127"/>
    </row>
    <row r="49" spans="1:20" ht="14" x14ac:dyDescent="0.3">
      <c r="A49" s="191"/>
      <c r="B49" s="191"/>
      <c r="C49" s="125"/>
      <c r="D49" s="126"/>
      <c r="E49" s="126"/>
      <c r="F49" s="126"/>
      <c r="G49" s="126"/>
      <c r="H49" s="127"/>
      <c r="I49" s="127"/>
      <c r="J49" s="128"/>
      <c r="K49" s="129"/>
      <c r="L49" s="130">
        <f t="shared" si="14"/>
        <v>0</v>
      </c>
      <c r="M49" s="130">
        <f t="shared" si="15"/>
        <v>0</v>
      </c>
      <c r="N49" s="130">
        <f t="shared" si="16"/>
        <v>0</v>
      </c>
      <c r="O49" s="131"/>
      <c r="P49" s="130">
        <f t="shared" si="17"/>
        <v>0</v>
      </c>
      <c r="Q49" s="132"/>
      <c r="R49" s="130">
        <f t="shared" si="18"/>
        <v>0</v>
      </c>
      <c r="S49" s="130">
        <f t="shared" si="19"/>
        <v>0</v>
      </c>
      <c r="T49" s="127"/>
    </row>
    <row r="50" spans="1:20" ht="14" x14ac:dyDescent="0.3">
      <c r="A50" s="191"/>
      <c r="B50" s="191"/>
      <c r="C50" s="125"/>
      <c r="D50" s="126"/>
      <c r="E50" s="126"/>
      <c r="F50" s="126"/>
      <c r="G50" s="126"/>
      <c r="H50" s="127"/>
      <c r="I50" s="127"/>
      <c r="J50" s="128"/>
      <c r="K50" s="129"/>
      <c r="L50" s="130">
        <f t="shared" si="14"/>
        <v>0</v>
      </c>
      <c r="M50" s="130">
        <f t="shared" si="15"/>
        <v>0</v>
      </c>
      <c r="N50" s="130">
        <f t="shared" si="16"/>
        <v>0</v>
      </c>
      <c r="O50" s="131"/>
      <c r="P50" s="130">
        <f t="shared" si="17"/>
        <v>0</v>
      </c>
      <c r="Q50" s="132"/>
      <c r="R50" s="130">
        <f t="shared" si="18"/>
        <v>0</v>
      </c>
      <c r="S50" s="130">
        <f t="shared" si="19"/>
        <v>0</v>
      </c>
      <c r="T50" s="127"/>
    </row>
    <row r="51" spans="1:20" ht="14" x14ac:dyDescent="0.3">
      <c r="A51" s="191"/>
      <c r="B51" s="191"/>
      <c r="C51" s="125"/>
      <c r="D51" s="138"/>
      <c r="E51" s="138"/>
      <c r="F51" s="138"/>
      <c r="G51" s="138"/>
      <c r="H51" s="127"/>
      <c r="I51" s="127"/>
      <c r="J51" s="128"/>
      <c r="K51" s="129"/>
      <c r="L51" s="130">
        <f t="shared" si="14"/>
        <v>0</v>
      </c>
      <c r="M51" s="130">
        <f t="shared" si="15"/>
        <v>0</v>
      </c>
      <c r="N51" s="130">
        <f t="shared" si="16"/>
        <v>0</v>
      </c>
      <c r="O51" s="131"/>
      <c r="P51" s="130">
        <f t="shared" si="17"/>
        <v>0</v>
      </c>
      <c r="Q51" s="132"/>
      <c r="R51" s="130">
        <f t="shared" si="18"/>
        <v>0</v>
      </c>
      <c r="S51" s="130">
        <f t="shared" si="19"/>
        <v>0</v>
      </c>
      <c r="T51" s="127"/>
    </row>
    <row r="52" spans="1:20" ht="14" x14ac:dyDescent="0.3">
      <c r="A52" s="191"/>
      <c r="B52" s="191"/>
      <c r="C52" s="125"/>
      <c r="D52" s="126"/>
      <c r="E52" s="126"/>
      <c r="F52" s="126"/>
      <c r="G52" s="126"/>
      <c r="H52" s="127"/>
      <c r="I52" s="127"/>
      <c r="J52" s="128"/>
      <c r="K52" s="129"/>
      <c r="L52" s="130">
        <f t="shared" si="14"/>
        <v>0</v>
      </c>
      <c r="M52" s="130">
        <f t="shared" si="15"/>
        <v>0</v>
      </c>
      <c r="N52" s="130">
        <f t="shared" si="16"/>
        <v>0</v>
      </c>
      <c r="O52" s="131"/>
      <c r="P52" s="130">
        <f t="shared" si="17"/>
        <v>0</v>
      </c>
      <c r="Q52" s="132"/>
      <c r="R52" s="130">
        <f t="shared" si="18"/>
        <v>0</v>
      </c>
      <c r="S52" s="130">
        <f t="shared" si="19"/>
        <v>0</v>
      </c>
      <c r="T52" s="127"/>
    </row>
    <row r="53" spans="1:20" ht="14" x14ac:dyDescent="0.3">
      <c r="A53" s="191"/>
      <c r="B53" s="191"/>
      <c r="C53" s="125"/>
      <c r="D53" s="126"/>
      <c r="E53" s="126"/>
      <c r="F53" s="126"/>
      <c r="G53" s="126"/>
      <c r="H53" s="127"/>
      <c r="I53" s="127"/>
      <c r="J53" s="128"/>
      <c r="K53" s="129"/>
      <c r="L53" s="130">
        <f t="shared" si="14"/>
        <v>0</v>
      </c>
      <c r="M53" s="130">
        <f t="shared" si="15"/>
        <v>0</v>
      </c>
      <c r="N53" s="130">
        <f t="shared" si="16"/>
        <v>0</v>
      </c>
      <c r="O53" s="131"/>
      <c r="P53" s="130">
        <f t="shared" si="17"/>
        <v>0</v>
      </c>
      <c r="Q53" s="132"/>
      <c r="R53" s="130">
        <f t="shared" si="18"/>
        <v>0</v>
      </c>
      <c r="S53" s="130">
        <f t="shared" si="19"/>
        <v>0</v>
      </c>
      <c r="T53" s="127"/>
    </row>
    <row r="54" spans="1:20" ht="14" x14ac:dyDescent="0.3">
      <c r="A54" s="191"/>
      <c r="B54" s="191"/>
      <c r="C54" s="125"/>
      <c r="D54" s="126"/>
      <c r="E54" s="126"/>
      <c r="F54" s="126"/>
      <c r="G54" s="126"/>
      <c r="H54" s="127"/>
      <c r="I54" s="127"/>
      <c r="J54" s="128"/>
      <c r="K54" s="129"/>
      <c r="L54" s="130">
        <f t="shared" si="14"/>
        <v>0</v>
      </c>
      <c r="M54" s="130">
        <f t="shared" si="15"/>
        <v>0</v>
      </c>
      <c r="N54" s="130">
        <f t="shared" si="16"/>
        <v>0</v>
      </c>
      <c r="O54" s="131"/>
      <c r="P54" s="130">
        <f t="shared" si="17"/>
        <v>0</v>
      </c>
      <c r="Q54" s="132"/>
      <c r="R54" s="130">
        <f t="shared" si="18"/>
        <v>0</v>
      </c>
      <c r="S54" s="130">
        <f>L54-R54</f>
        <v>0</v>
      </c>
      <c r="T54" s="127"/>
    </row>
    <row r="55" spans="1:20" ht="14" x14ac:dyDescent="0.3">
      <c r="A55" s="191"/>
      <c r="B55" s="192"/>
      <c r="C55" s="133"/>
      <c r="D55" s="134"/>
      <c r="E55" s="134"/>
      <c r="F55" s="134"/>
      <c r="G55" s="134"/>
      <c r="H55" s="134"/>
      <c r="I55" s="134"/>
      <c r="J55" s="135" t="s">
        <v>61</v>
      </c>
      <c r="K55" s="136"/>
      <c r="L55" s="137">
        <f>SUM(L40:L54)</f>
        <v>0</v>
      </c>
      <c r="M55" s="137">
        <f t="shared" ref="M55:S55" si="20">SUM(M40:M54)</f>
        <v>0</v>
      </c>
      <c r="N55" s="137">
        <f t="shared" si="20"/>
        <v>0</v>
      </c>
      <c r="O55" s="136"/>
      <c r="P55" s="137">
        <f t="shared" si="20"/>
        <v>0</v>
      </c>
      <c r="Q55" s="136"/>
      <c r="R55" s="137">
        <f t="shared" si="20"/>
        <v>0</v>
      </c>
      <c r="S55" s="137">
        <f t="shared" si="20"/>
        <v>0</v>
      </c>
      <c r="T55" s="136"/>
    </row>
    <row r="56" spans="1:20" ht="18" customHeight="1" x14ac:dyDescent="0.3">
      <c r="A56" s="192"/>
      <c r="B56" s="139"/>
      <c r="C56" s="139"/>
      <c r="D56" s="140"/>
      <c r="E56" s="140"/>
      <c r="F56" s="140"/>
      <c r="G56" s="140"/>
      <c r="H56" s="140"/>
      <c r="I56" s="140"/>
      <c r="J56" s="141" t="s">
        <v>113</v>
      </c>
      <c r="K56" s="136"/>
      <c r="L56" s="137">
        <f>L55+L39+L23</f>
        <v>0</v>
      </c>
      <c r="M56" s="137">
        <f t="shared" ref="M56:S56" si="21">M55+M39+M23</f>
        <v>0</v>
      </c>
      <c r="N56" s="137">
        <f t="shared" si="21"/>
        <v>0</v>
      </c>
      <c r="O56" s="136"/>
      <c r="P56" s="137">
        <f t="shared" si="21"/>
        <v>0</v>
      </c>
      <c r="Q56" s="136"/>
      <c r="R56" s="137">
        <f t="shared" si="21"/>
        <v>0</v>
      </c>
      <c r="S56" s="137">
        <f t="shared" si="21"/>
        <v>0</v>
      </c>
      <c r="T56" s="136"/>
    </row>
    <row r="61" spans="1:20" x14ac:dyDescent="0.3">
      <c r="C61" s="70"/>
    </row>
  </sheetData>
  <dataConsolidate link="1"/>
  <mergeCells count="8">
    <mergeCell ref="C4:J4"/>
    <mergeCell ref="J6:T6"/>
    <mergeCell ref="C2:J2"/>
    <mergeCell ref="C3:J3"/>
    <mergeCell ref="A8:A56"/>
    <mergeCell ref="B8:B23"/>
    <mergeCell ref="B24:B39"/>
    <mergeCell ref="B40:B55"/>
  </mergeCells>
  <phoneticPr fontId="0" type="noConversion"/>
  <dataValidations count="2">
    <dataValidation type="list" allowBlank="1" showInputMessage="1" showErrorMessage="1" sqref="B56:C56" xr:uid="{71C0A627-5093-4DF6-99F9-BE4CC8BD5779}">
      <formula1>strosek</formula1>
    </dataValidation>
    <dataValidation type="list" allowBlank="1" showInputMessage="1" showErrorMessage="1" sqref="Q24:Q38 Q40:Q54" xr:uid="{51F2D484-4795-4016-A6B7-C78BFC486878}">
      <formula1>$B$27:$B$29</formula1>
    </dataValidation>
  </dataValidations>
  <printOptions headings="1"/>
  <pageMargins left="0.19685039370078741" right="0.19685039370078741" top="0.19685039370078741" bottom="0.19685039370078741" header="0.19685039370078741" footer="0.19685039370078741"/>
  <pageSetup paperSize="8" scale="65" fitToHeight="0" orientation="landscape" r:id="rId1"/>
  <headerFooter scaleWithDoc="0" alignWithMargins="0"/>
  <ignoredErrors>
    <ignoredError sqref="L23:N23 R23:S23" formula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3E6B358-5E37-44EA-85A7-8A67CCCA3175}">
          <x14:formula1>
            <xm:f>RM!$B$2:$B$6</xm:f>
          </x14:formula1>
          <xm:sqref>K8:K22 K40:K54 K24:K38</xm:sqref>
        </x14:dataValidation>
        <x14:dataValidation type="list" allowBlank="1" showInputMessage="1" showErrorMessage="1" xr:uid="{F2A47063-F830-4B85-8223-15A0C8DDEE23}">
          <x14:formula1>
            <xm:f>RM!$B$7:$B$8</xm:f>
          </x14:formula1>
          <xm:sqref>O8:O22 O40:O54 O24:O38</xm:sqref>
        </x14:dataValidation>
        <x14:dataValidation type="list" allowBlank="1" showInputMessage="1" showErrorMessage="1" xr:uid="{D6C36E0C-97D1-487E-AA2A-DF98E3E0C8DD}">
          <x14:formula1>
            <xm:f>RM!$B$26:$B$28</xm:f>
          </x14:formula1>
          <xm:sqref>Q8:Q22</xm:sqref>
        </x14:dataValidation>
        <x14:dataValidation type="list" allowBlank="1" showInputMessage="1" showErrorMessage="1" xr:uid="{80121B94-03A9-4384-9072-65959425AF62}">
          <x14:formula1>
            <xm:f>RM!$B$19:$B$23</xm:f>
          </x14:formula1>
          <xm:sqref>C8:C22 C40:C54 C24:C38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26"/>
  <sheetViews>
    <sheetView zoomScale="80" zoomScaleNormal="80" workbookViewId="0">
      <selection activeCell="Q8" sqref="Q8"/>
    </sheetView>
  </sheetViews>
  <sheetFormatPr defaultColWidth="8.81640625" defaultRowHeight="13" x14ac:dyDescent="0.3"/>
  <cols>
    <col min="1" max="1" width="8.81640625" style="42"/>
    <col min="2" max="2" width="14.1796875" style="29" bestFit="1" customWidth="1"/>
    <col min="3" max="3" width="36.1796875" style="29" bestFit="1" customWidth="1"/>
    <col min="4" max="7" width="18.54296875" style="29" customWidth="1"/>
    <col min="8" max="8" width="8.453125" style="29" bestFit="1" customWidth="1"/>
    <col min="9" max="9" width="8.54296875" style="29" bestFit="1" customWidth="1"/>
    <col min="10" max="10" width="15.453125" style="29" customWidth="1"/>
    <col min="11" max="11" width="7" style="29" customWidth="1"/>
    <col min="12" max="14" width="12.54296875" style="29" customWidth="1"/>
    <col min="15" max="15" width="10" style="29" customWidth="1"/>
    <col min="16" max="16" width="11.453125" style="29" bestFit="1" customWidth="1"/>
    <col min="17" max="17" width="14" style="43" customWidth="1"/>
    <col min="18" max="18" width="16.54296875" style="29" customWidth="1"/>
    <col min="19" max="19" width="12.54296875" style="29" customWidth="1"/>
    <col min="20" max="20" width="25.453125" style="29" customWidth="1"/>
    <col min="21" max="21" width="8.81640625" style="29"/>
    <col min="22" max="22" width="8.81640625" style="29" hidden="1" customWidth="1"/>
    <col min="23" max="16384" width="8.81640625" style="29"/>
  </cols>
  <sheetData>
    <row r="1" spans="1:22" ht="14.5" thickBot="1" x14ac:dyDescent="0.35">
      <c r="A1" s="109" t="s">
        <v>101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1"/>
      <c r="R1" s="110"/>
      <c r="S1" s="110"/>
      <c r="T1" s="110"/>
    </row>
    <row r="2" spans="1:22" ht="14" x14ac:dyDescent="0.3">
      <c r="A2" s="112" t="s">
        <v>16</v>
      </c>
      <c r="B2" s="113"/>
      <c r="C2" s="185"/>
      <c r="D2" s="185"/>
      <c r="E2" s="185"/>
      <c r="F2" s="185"/>
      <c r="G2" s="185"/>
      <c r="H2" s="185"/>
      <c r="I2" s="185"/>
      <c r="J2" s="186"/>
      <c r="K2" s="110"/>
      <c r="L2" s="110"/>
      <c r="M2" s="110"/>
      <c r="N2" s="110"/>
      <c r="O2" s="110"/>
      <c r="P2" s="110"/>
      <c r="Q2" s="111"/>
      <c r="R2" s="110"/>
      <c r="S2" s="110"/>
      <c r="T2" s="110"/>
    </row>
    <row r="3" spans="1:22" ht="14" x14ac:dyDescent="0.3">
      <c r="A3" s="114" t="s">
        <v>17</v>
      </c>
      <c r="B3" s="115"/>
      <c r="C3" s="187"/>
      <c r="D3" s="188"/>
      <c r="E3" s="188"/>
      <c r="F3" s="188"/>
      <c r="G3" s="188"/>
      <c r="H3" s="188"/>
      <c r="I3" s="188"/>
      <c r="J3" s="189"/>
      <c r="K3" s="110"/>
      <c r="L3" s="110"/>
      <c r="M3" s="110"/>
      <c r="N3" s="110"/>
      <c r="O3" s="110"/>
      <c r="P3" s="110"/>
      <c r="Q3" s="111"/>
      <c r="R3" s="110"/>
      <c r="S3" s="110"/>
      <c r="T3" s="110"/>
    </row>
    <row r="4" spans="1:22" ht="14.5" thickBot="1" x14ac:dyDescent="0.35">
      <c r="A4" s="116" t="s">
        <v>30</v>
      </c>
      <c r="B4" s="117"/>
      <c r="C4" s="181" t="s">
        <v>31</v>
      </c>
      <c r="D4" s="181"/>
      <c r="E4" s="181"/>
      <c r="F4" s="181"/>
      <c r="G4" s="181"/>
      <c r="H4" s="181"/>
      <c r="I4" s="181"/>
      <c r="J4" s="182"/>
      <c r="K4" s="110"/>
      <c r="L4" s="110"/>
      <c r="M4" s="110"/>
      <c r="N4" s="110"/>
      <c r="O4" s="110"/>
      <c r="P4" s="110"/>
      <c r="Q4" s="111"/>
      <c r="R4" s="110"/>
      <c r="S4" s="110"/>
      <c r="T4" s="110"/>
    </row>
    <row r="5" spans="1:22" ht="14" x14ac:dyDescent="0.3">
      <c r="A5" s="109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1"/>
      <c r="R5" s="110"/>
      <c r="S5" s="110"/>
      <c r="T5" s="110"/>
    </row>
    <row r="6" spans="1:22" ht="26.5" customHeight="1" x14ac:dyDescent="0.3">
      <c r="A6" s="118" t="s">
        <v>147</v>
      </c>
      <c r="B6" s="119"/>
      <c r="C6" s="119"/>
      <c r="D6" s="119"/>
      <c r="E6" s="119"/>
      <c r="F6" s="119"/>
      <c r="G6" s="119"/>
      <c r="H6" s="119"/>
      <c r="I6" s="120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4"/>
    </row>
    <row r="7" spans="1:22" s="44" customFormat="1" ht="70" x14ac:dyDescent="0.25">
      <c r="A7" s="121" t="s">
        <v>14</v>
      </c>
      <c r="B7" s="122" t="s">
        <v>15</v>
      </c>
      <c r="C7" s="122" t="s">
        <v>33</v>
      </c>
      <c r="D7" s="122" t="s">
        <v>20</v>
      </c>
      <c r="E7" s="122" t="s">
        <v>203</v>
      </c>
      <c r="F7" s="122" t="s">
        <v>204</v>
      </c>
      <c r="G7" s="122" t="s">
        <v>22</v>
      </c>
      <c r="H7" s="122" t="s">
        <v>23</v>
      </c>
      <c r="I7" s="122" t="s">
        <v>24</v>
      </c>
      <c r="J7" s="122" t="s">
        <v>25</v>
      </c>
      <c r="K7" s="122" t="s">
        <v>8</v>
      </c>
      <c r="L7" s="123" t="s">
        <v>26</v>
      </c>
      <c r="M7" s="123" t="s">
        <v>27</v>
      </c>
      <c r="N7" s="123" t="s">
        <v>21</v>
      </c>
      <c r="O7" s="123" t="s">
        <v>29</v>
      </c>
      <c r="P7" s="123" t="s">
        <v>10</v>
      </c>
      <c r="Q7" s="124" t="s">
        <v>202</v>
      </c>
      <c r="R7" s="123" t="s">
        <v>90</v>
      </c>
      <c r="S7" s="123" t="s">
        <v>28</v>
      </c>
      <c r="T7" s="123" t="s">
        <v>32</v>
      </c>
    </row>
    <row r="8" spans="1:22" ht="14" x14ac:dyDescent="0.3">
      <c r="A8" s="193" t="s">
        <v>35</v>
      </c>
      <c r="B8" s="193" t="s">
        <v>166</v>
      </c>
      <c r="C8" s="125"/>
      <c r="D8" s="126"/>
      <c r="E8" s="126"/>
      <c r="F8" s="126"/>
      <c r="G8" s="174"/>
      <c r="H8" s="127"/>
      <c r="I8" s="127"/>
      <c r="J8" s="128"/>
      <c r="K8" s="129"/>
      <c r="L8" s="130">
        <f>I8*J8*(1+K8)</f>
        <v>0</v>
      </c>
      <c r="M8" s="130">
        <f>I8*J8*K8</f>
        <v>0</v>
      </c>
      <c r="N8" s="130">
        <f>L8-M8</f>
        <v>0</v>
      </c>
      <c r="O8" s="131"/>
      <c r="P8" s="130">
        <f>O8*L8</f>
        <v>0</v>
      </c>
      <c r="Q8" s="132"/>
      <c r="R8" s="130">
        <f>(P8*Q8)</f>
        <v>0</v>
      </c>
      <c r="S8" s="130">
        <f>L8-R8</f>
        <v>0</v>
      </c>
      <c r="T8" s="127"/>
    </row>
    <row r="9" spans="1:22" ht="14" x14ac:dyDescent="0.3">
      <c r="A9" s="193"/>
      <c r="B9" s="193"/>
      <c r="C9" s="125"/>
      <c r="D9" s="126"/>
      <c r="E9" s="126"/>
      <c r="F9" s="126"/>
      <c r="G9" s="174"/>
      <c r="H9" s="127"/>
      <c r="I9" s="127"/>
      <c r="J9" s="128"/>
      <c r="K9" s="129"/>
      <c r="L9" s="130">
        <f>I9*J9*(1+K9)</f>
        <v>0</v>
      </c>
      <c r="M9" s="130">
        <f>I9*J9*K9</f>
        <v>0</v>
      </c>
      <c r="N9" s="130">
        <f>L9-M9</f>
        <v>0</v>
      </c>
      <c r="O9" s="131"/>
      <c r="P9" s="130">
        <f t="shared" ref="P9:P24" si="0">O9*L9</f>
        <v>0</v>
      </c>
      <c r="Q9" s="132"/>
      <c r="R9" s="130">
        <f>(P9*Q9)</f>
        <v>0</v>
      </c>
      <c r="S9" s="130">
        <f>L9-R9</f>
        <v>0</v>
      </c>
      <c r="T9" s="127"/>
      <c r="V9" s="29" t="s">
        <v>1</v>
      </c>
    </row>
    <row r="10" spans="1:22" ht="14" x14ac:dyDescent="0.3">
      <c r="A10" s="193"/>
      <c r="B10" s="193"/>
      <c r="C10" s="125"/>
      <c r="D10" s="126"/>
      <c r="E10" s="126"/>
      <c r="F10" s="126"/>
      <c r="G10" s="174"/>
      <c r="H10" s="127"/>
      <c r="I10" s="127"/>
      <c r="J10" s="128"/>
      <c r="K10" s="129"/>
      <c r="L10" s="130">
        <f>I10*J10*(1+K10)</f>
        <v>0</v>
      </c>
      <c r="M10" s="130">
        <f>I10*J10*K10</f>
        <v>0</v>
      </c>
      <c r="N10" s="130">
        <f>L10-M10</f>
        <v>0</v>
      </c>
      <c r="O10" s="131"/>
      <c r="P10" s="130">
        <f t="shared" si="0"/>
        <v>0</v>
      </c>
      <c r="Q10" s="132"/>
      <c r="R10" s="130">
        <f>(P10*Q10)</f>
        <v>0</v>
      </c>
      <c r="S10" s="130">
        <f>L10-R10</f>
        <v>0</v>
      </c>
      <c r="T10" s="127"/>
      <c r="V10" s="29" t="s">
        <v>2</v>
      </c>
    </row>
    <row r="11" spans="1:22" ht="14" x14ac:dyDescent="0.3">
      <c r="A11" s="193"/>
      <c r="B11" s="193"/>
      <c r="C11" s="125"/>
      <c r="D11" s="126"/>
      <c r="E11" s="126"/>
      <c r="F11" s="126"/>
      <c r="G11" s="174"/>
      <c r="H11" s="127"/>
      <c r="I11" s="127"/>
      <c r="J11" s="128"/>
      <c r="K11" s="129"/>
      <c r="L11" s="130">
        <f>I11*J11*(1+K11)</f>
        <v>0</v>
      </c>
      <c r="M11" s="130">
        <f>I11*J11*K11</f>
        <v>0</v>
      </c>
      <c r="N11" s="130">
        <f>L11-M11</f>
        <v>0</v>
      </c>
      <c r="O11" s="131"/>
      <c r="P11" s="130">
        <f t="shared" si="0"/>
        <v>0</v>
      </c>
      <c r="Q11" s="132"/>
      <c r="R11" s="130">
        <f>(P11*Q11)</f>
        <v>0</v>
      </c>
      <c r="S11" s="130">
        <f>L11-R11</f>
        <v>0</v>
      </c>
      <c r="T11" s="127"/>
      <c r="V11" s="29" t="s">
        <v>0</v>
      </c>
    </row>
    <row r="12" spans="1:22" ht="14" x14ac:dyDescent="0.3">
      <c r="A12" s="193"/>
      <c r="B12" s="193"/>
      <c r="C12" s="125"/>
      <c r="D12" s="126"/>
      <c r="E12" s="126"/>
      <c r="F12" s="126"/>
      <c r="G12" s="174"/>
      <c r="H12" s="127"/>
      <c r="I12" s="127"/>
      <c r="J12" s="128"/>
      <c r="K12" s="129"/>
      <c r="L12" s="130">
        <f>I12*J12*(1+K12)</f>
        <v>0</v>
      </c>
      <c r="M12" s="130">
        <f>I12*J12*K12</f>
        <v>0</v>
      </c>
      <c r="N12" s="130">
        <f>L12-M12</f>
        <v>0</v>
      </c>
      <c r="O12" s="131"/>
      <c r="P12" s="130">
        <f t="shared" si="0"/>
        <v>0</v>
      </c>
      <c r="Q12" s="132"/>
      <c r="R12" s="130">
        <f>(P12*Q12)</f>
        <v>0</v>
      </c>
      <c r="S12" s="130">
        <f>L12-R12</f>
        <v>0</v>
      </c>
      <c r="T12" s="127"/>
      <c r="V12" s="29" t="s">
        <v>4</v>
      </c>
    </row>
    <row r="13" spans="1:22" ht="14" x14ac:dyDescent="0.3">
      <c r="A13" s="193"/>
      <c r="B13" s="193"/>
      <c r="C13" s="133"/>
      <c r="D13" s="134"/>
      <c r="E13" s="134"/>
      <c r="F13" s="134"/>
      <c r="G13" s="134"/>
      <c r="H13" s="134"/>
      <c r="I13" s="134"/>
      <c r="J13" s="135" t="s">
        <v>61</v>
      </c>
      <c r="K13" s="136"/>
      <c r="L13" s="137">
        <f>SUM(L8:L12)</f>
        <v>0</v>
      </c>
      <c r="M13" s="137">
        <f t="shared" ref="M13:S13" si="1">SUM(M8:M12)</f>
        <v>0</v>
      </c>
      <c r="N13" s="137">
        <f t="shared" si="1"/>
        <v>0</v>
      </c>
      <c r="O13" s="136"/>
      <c r="P13" s="137">
        <f t="shared" si="1"/>
        <v>0</v>
      </c>
      <c r="Q13" s="136"/>
      <c r="R13" s="137">
        <f t="shared" si="1"/>
        <v>0</v>
      </c>
      <c r="S13" s="137">
        <f t="shared" si="1"/>
        <v>0</v>
      </c>
      <c r="T13" s="136"/>
      <c r="V13" s="29" t="s">
        <v>3</v>
      </c>
    </row>
    <row r="14" spans="1:22" ht="14" x14ac:dyDescent="0.3">
      <c r="A14" s="193"/>
      <c r="B14" s="190" t="s">
        <v>18</v>
      </c>
      <c r="C14" s="125"/>
      <c r="D14" s="126"/>
      <c r="E14" s="126"/>
      <c r="F14" s="126"/>
      <c r="G14" s="174"/>
      <c r="H14" s="127"/>
      <c r="I14" s="127"/>
      <c r="J14" s="128"/>
      <c r="K14" s="129"/>
      <c r="L14" s="130">
        <f>I14*J14*(1+K14)</f>
        <v>0</v>
      </c>
      <c r="M14" s="130">
        <f>I14*J14*K14</f>
        <v>0</v>
      </c>
      <c r="N14" s="130">
        <f>L14-M14</f>
        <v>0</v>
      </c>
      <c r="O14" s="131"/>
      <c r="P14" s="130">
        <f t="shared" si="0"/>
        <v>0</v>
      </c>
      <c r="Q14" s="132"/>
      <c r="R14" s="130">
        <f>(P14*Q14)</f>
        <v>0</v>
      </c>
      <c r="S14" s="130">
        <f>L14-R14</f>
        <v>0</v>
      </c>
      <c r="T14" s="127"/>
      <c r="V14" s="29" t="s">
        <v>5</v>
      </c>
    </row>
    <row r="15" spans="1:22" ht="14" x14ac:dyDescent="0.3">
      <c r="A15" s="193"/>
      <c r="B15" s="191"/>
      <c r="C15" s="125"/>
      <c r="D15" s="126"/>
      <c r="E15" s="126"/>
      <c r="F15" s="126"/>
      <c r="G15" s="174"/>
      <c r="H15" s="127"/>
      <c r="I15" s="127"/>
      <c r="J15" s="128"/>
      <c r="K15" s="129"/>
      <c r="L15" s="130">
        <f>I15*J15*(1+K15)</f>
        <v>0</v>
      </c>
      <c r="M15" s="130">
        <f>I15*J15*K15</f>
        <v>0</v>
      </c>
      <c r="N15" s="130">
        <f>L15-M15</f>
        <v>0</v>
      </c>
      <c r="O15" s="131"/>
      <c r="P15" s="130">
        <f t="shared" si="0"/>
        <v>0</v>
      </c>
      <c r="Q15" s="132"/>
      <c r="R15" s="130">
        <f>(P15*Q15)</f>
        <v>0</v>
      </c>
      <c r="S15" s="130">
        <f>L15-R15</f>
        <v>0</v>
      </c>
      <c r="T15" s="127"/>
      <c r="V15" s="29" t="s">
        <v>7</v>
      </c>
    </row>
    <row r="16" spans="1:22" ht="14" x14ac:dyDescent="0.3">
      <c r="A16" s="193"/>
      <c r="B16" s="191"/>
      <c r="C16" s="125"/>
      <c r="D16" s="126"/>
      <c r="E16" s="126"/>
      <c r="F16" s="126"/>
      <c r="G16" s="174"/>
      <c r="H16" s="127"/>
      <c r="I16" s="127"/>
      <c r="J16" s="128"/>
      <c r="K16" s="129"/>
      <c r="L16" s="130">
        <f>I16*J16*(1+K16)</f>
        <v>0</v>
      </c>
      <c r="M16" s="130">
        <f>I16*J16*K16</f>
        <v>0</v>
      </c>
      <c r="N16" s="130">
        <f>L16-M16</f>
        <v>0</v>
      </c>
      <c r="O16" s="131"/>
      <c r="P16" s="130">
        <f t="shared" si="0"/>
        <v>0</v>
      </c>
      <c r="Q16" s="132"/>
      <c r="R16" s="130">
        <f>(P16*Q16)</f>
        <v>0</v>
      </c>
      <c r="S16" s="130">
        <f>L16-R16</f>
        <v>0</v>
      </c>
      <c r="T16" s="127"/>
      <c r="V16" s="29" t="s">
        <v>6</v>
      </c>
    </row>
    <row r="17" spans="1:20" ht="14" x14ac:dyDescent="0.3">
      <c r="A17" s="193"/>
      <c r="B17" s="191"/>
      <c r="C17" s="125"/>
      <c r="D17" s="126"/>
      <c r="E17" s="126"/>
      <c r="F17" s="126"/>
      <c r="G17" s="174"/>
      <c r="H17" s="127"/>
      <c r="I17" s="127"/>
      <c r="J17" s="128"/>
      <c r="K17" s="129"/>
      <c r="L17" s="130">
        <f>I17*J17*(1+K17)</f>
        <v>0</v>
      </c>
      <c r="M17" s="130">
        <f>I17*J17*K17</f>
        <v>0</v>
      </c>
      <c r="N17" s="130">
        <f>L17-M17</f>
        <v>0</v>
      </c>
      <c r="O17" s="131"/>
      <c r="P17" s="130">
        <f t="shared" si="0"/>
        <v>0</v>
      </c>
      <c r="Q17" s="132"/>
      <c r="R17" s="130">
        <f>(P17*Q17)</f>
        <v>0</v>
      </c>
      <c r="S17" s="130">
        <f>L17-R17</f>
        <v>0</v>
      </c>
      <c r="T17" s="127"/>
    </row>
    <row r="18" spans="1:20" ht="14" x14ac:dyDescent="0.3">
      <c r="A18" s="193"/>
      <c r="B18" s="191"/>
      <c r="C18" s="125"/>
      <c r="D18" s="126"/>
      <c r="E18" s="126"/>
      <c r="F18" s="126"/>
      <c r="G18" s="174"/>
      <c r="H18" s="127"/>
      <c r="I18" s="127"/>
      <c r="J18" s="128"/>
      <c r="K18" s="129"/>
      <c r="L18" s="130">
        <f>I18*J18*(1+K18)</f>
        <v>0</v>
      </c>
      <c r="M18" s="130">
        <f>I18*J18*K18</f>
        <v>0</v>
      </c>
      <c r="N18" s="130">
        <f>L18-M18</f>
        <v>0</v>
      </c>
      <c r="O18" s="131"/>
      <c r="P18" s="130">
        <f t="shared" si="0"/>
        <v>0</v>
      </c>
      <c r="Q18" s="132"/>
      <c r="R18" s="130">
        <f>(P18*Q18)</f>
        <v>0</v>
      </c>
      <c r="S18" s="130">
        <f>L18-R18</f>
        <v>0</v>
      </c>
      <c r="T18" s="127"/>
    </row>
    <row r="19" spans="1:20" ht="14" x14ac:dyDescent="0.3">
      <c r="A19" s="193"/>
      <c r="B19" s="192"/>
      <c r="C19" s="133"/>
      <c r="D19" s="134"/>
      <c r="E19" s="134"/>
      <c r="F19" s="134"/>
      <c r="G19" s="134"/>
      <c r="H19" s="134"/>
      <c r="I19" s="134"/>
      <c r="J19" s="135" t="s">
        <v>61</v>
      </c>
      <c r="K19" s="136"/>
      <c r="L19" s="137">
        <f>SUM(L14:L18)</f>
        <v>0</v>
      </c>
      <c r="M19" s="137">
        <f t="shared" ref="M19:S19" si="2">SUM(M14:M18)</f>
        <v>0</v>
      </c>
      <c r="N19" s="137">
        <f t="shared" si="2"/>
        <v>0</v>
      </c>
      <c r="O19" s="136"/>
      <c r="P19" s="137">
        <f t="shared" si="2"/>
        <v>0</v>
      </c>
      <c r="Q19" s="136"/>
      <c r="R19" s="137">
        <f t="shared" si="2"/>
        <v>0</v>
      </c>
      <c r="S19" s="137">
        <f t="shared" si="2"/>
        <v>0</v>
      </c>
      <c r="T19" s="136"/>
    </row>
    <row r="20" spans="1:20" ht="14" x14ac:dyDescent="0.3">
      <c r="A20" s="193"/>
      <c r="B20" s="190" t="s">
        <v>19</v>
      </c>
      <c r="C20" s="125"/>
      <c r="D20" s="126"/>
      <c r="E20" s="126"/>
      <c r="F20" s="126"/>
      <c r="G20" s="174"/>
      <c r="H20" s="127"/>
      <c r="I20" s="127"/>
      <c r="J20" s="128"/>
      <c r="K20" s="129"/>
      <c r="L20" s="130">
        <f>I20*J20*(1+K20)</f>
        <v>0</v>
      </c>
      <c r="M20" s="130">
        <f>I20*J20*K20</f>
        <v>0</v>
      </c>
      <c r="N20" s="130">
        <f>L20-M20</f>
        <v>0</v>
      </c>
      <c r="O20" s="131"/>
      <c r="P20" s="130">
        <f t="shared" si="0"/>
        <v>0</v>
      </c>
      <c r="Q20" s="132"/>
      <c r="R20" s="130">
        <f>(P20*Q20)</f>
        <v>0</v>
      </c>
      <c r="S20" s="130">
        <f>L20-R20</f>
        <v>0</v>
      </c>
      <c r="T20" s="127"/>
    </row>
    <row r="21" spans="1:20" ht="14" x14ac:dyDescent="0.3">
      <c r="A21" s="193"/>
      <c r="B21" s="191"/>
      <c r="C21" s="125"/>
      <c r="D21" s="138"/>
      <c r="E21" s="138"/>
      <c r="F21" s="138"/>
      <c r="G21" s="175"/>
      <c r="H21" s="127"/>
      <c r="I21" s="127"/>
      <c r="J21" s="128"/>
      <c r="K21" s="129"/>
      <c r="L21" s="130">
        <f>I21*J21*(1+K21)</f>
        <v>0</v>
      </c>
      <c r="M21" s="130">
        <f>I21*J21*K21</f>
        <v>0</v>
      </c>
      <c r="N21" s="130">
        <f>L21-M21</f>
        <v>0</v>
      </c>
      <c r="O21" s="131"/>
      <c r="P21" s="130">
        <f t="shared" si="0"/>
        <v>0</v>
      </c>
      <c r="Q21" s="132"/>
      <c r="R21" s="130">
        <f>(P21*Q21)</f>
        <v>0</v>
      </c>
      <c r="S21" s="130">
        <f>L21-R21</f>
        <v>0</v>
      </c>
      <c r="T21" s="127"/>
    </row>
    <row r="22" spans="1:20" ht="14" x14ac:dyDescent="0.3">
      <c r="A22" s="193"/>
      <c r="B22" s="191"/>
      <c r="C22" s="125"/>
      <c r="D22" s="126"/>
      <c r="E22" s="126"/>
      <c r="F22" s="126"/>
      <c r="G22" s="174"/>
      <c r="H22" s="127"/>
      <c r="I22" s="127"/>
      <c r="J22" s="128"/>
      <c r="K22" s="129"/>
      <c r="L22" s="130">
        <f>I22*J22*(1+K22)</f>
        <v>0</v>
      </c>
      <c r="M22" s="130">
        <f>I22*J22*K22</f>
        <v>0</v>
      </c>
      <c r="N22" s="130">
        <f>L22-M22</f>
        <v>0</v>
      </c>
      <c r="O22" s="131"/>
      <c r="P22" s="130">
        <f t="shared" si="0"/>
        <v>0</v>
      </c>
      <c r="Q22" s="132"/>
      <c r="R22" s="130">
        <f>(P22*Q22)</f>
        <v>0</v>
      </c>
      <c r="S22" s="130">
        <f>L22-R22</f>
        <v>0</v>
      </c>
      <c r="T22" s="127"/>
    </row>
    <row r="23" spans="1:20" ht="14" x14ac:dyDescent="0.3">
      <c r="A23" s="193"/>
      <c r="B23" s="191"/>
      <c r="C23" s="125"/>
      <c r="D23" s="126"/>
      <c r="E23" s="126"/>
      <c r="F23" s="126"/>
      <c r="G23" s="174"/>
      <c r="H23" s="127"/>
      <c r="I23" s="127"/>
      <c r="J23" s="128"/>
      <c r="K23" s="129"/>
      <c r="L23" s="130">
        <f>I23*J23*(1+K23)</f>
        <v>0</v>
      </c>
      <c r="M23" s="130">
        <f>I23*J23*K23</f>
        <v>0</v>
      </c>
      <c r="N23" s="130">
        <f>L23-M23</f>
        <v>0</v>
      </c>
      <c r="O23" s="131"/>
      <c r="P23" s="130">
        <f t="shared" si="0"/>
        <v>0</v>
      </c>
      <c r="Q23" s="132"/>
      <c r="R23" s="130">
        <f>(P23*Q23)</f>
        <v>0</v>
      </c>
      <c r="S23" s="130">
        <f>L23-R23</f>
        <v>0</v>
      </c>
      <c r="T23" s="127"/>
    </row>
    <row r="24" spans="1:20" ht="14" x14ac:dyDescent="0.3">
      <c r="A24" s="193"/>
      <c r="B24" s="191"/>
      <c r="C24" s="125"/>
      <c r="D24" s="126"/>
      <c r="E24" s="126"/>
      <c r="F24" s="126"/>
      <c r="G24" s="174"/>
      <c r="H24" s="127"/>
      <c r="I24" s="127"/>
      <c r="J24" s="128"/>
      <c r="K24" s="129"/>
      <c r="L24" s="130">
        <f>I24*J24*(1+K24)</f>
        <v>0</v>
      </c>
      <c r="M24" s="130">
        <f>I24*J24*K24</f>
        <v>0</v>
      </c>
      <c r="N24" s="130">
        <f>L24-M24</f>
        <v>0</v>
      </c>
      <c r="O24" s="131"/>
      <c r="P24" s="130">
        <f t="shared" si="0"/>
        <v>0</v>
      </c>
      <c r="Q24" s="132"/>
      <c r="R24" s="130">
        <f>(P24*Q24)</f>
        <v>0</v>
      </c>
      <c r="S24" s="130">
        <f>L24-R24</f>
        <v>0</v>
      </c>
      <c r="T24" s="127"/>
    </row>
    <row r="25" spans="1:20" ht="14" x14ac:dyDescent="0.3">
      <c r="A25" s="193"/>
      <c r="B25" s="192"/>
      <c r="C25" s="133"/>
      <c r="D25" s="134"/>
      <c r="E25" s="134"/>
      <c r="F25" s="134"/>
      <c r="G25" s="134"/>
      <c r="H25" s="134"/>
      <c r="I25" s="134"/>
      <c r="J25" s="135" t="s">
        <v>61</v>
      </c>
      <c r="K25" s="136"/>
      <c r="L25" s="137">
        <f>SUM(L20:L24)</f>
        <v>0</v>
      </c>
      <c r="M25" s="137">
        <f t="shared" ref="M25:S25" si="3">SUM(M20:M24)</f>
        <v>0</v>
      </c>
      <c r="N25" s="137">
        <f t="shared" si="3"/>
        <v>0</v>
      </c>
      <c r="O25" s="136"/>
      <c r="P25" s="137">
        <f t="shared" si="3"/>
        <v>0</v>
      </c>
      <c r="Q25" s="136"/>
      <c r="R25" s="137">
        <f t="shared" si="3"/>
        <v>0</v>
      </c>
      <c r="S25" s="137">
        <f t="shared" si="3"/>
        <v>0</v>
      </c>
      <c r="T25" s="136"/>
    </row>
    <row r="26" spans="1:20" ht="18" customHeight="1" x14ac:dyDescent="0.3">
      <c r="A26" s="193"/>
      <c r="B26" s="194" t="s">
        <v>87</v>
      </c>
      <c r="C26" s="195"/>
      <c r="D26" s="195"/>
      <c r="E26" s="195"/>
      <c r="F26" s="195"/>
      <c r="G26" s="195"/>
      <c r="H26" s="195"/>
      <c r="I26" s="195"/>
      <c r="J26" s="196"/>
      <c r="K26" s="136"/>
      <c r="L26" s="137">
        <f>L25+L19+L13</f>
        <v>0</v>
      </c>
      <c r="M26" s="137">
        <f t="shared" ref="M26:S26" si="4">M25+M19+M13</f>
        <v>0</v>
      </c>
      <c r="N26" s="137">
        <f t="shared" si="4"/>
        <v>0</v>
      </c>
      <c r="O26" s="136"/>
      <c r="P26" s="137">
        <f t="shared" si="4"/>
        <v>0</v>
      </c>
      <c r="Q26" s="136"/>
      <c r="R26" s="137">
        <f t="shared" si="4"/>
        <v>0</v>
      </c>
      <c r="S26" s="137">
        <f t="shared" si="4"/>
        <v>0</v>
      </c>
      <c r="T26" s="136"/>
    </row>
  </sheetData>
  <mergeCells count="9">
    <mergeCell ref="C2:J2"/>
    <mergeCell ref="C3:J3"/>
    <mergeCell ref="C4:J4"/>
    <mergeCell ref="J6:T6"/>
    <mergeCell ref="A8:A26"/>
    <mergeCell ref="B8:B13"/>
    <mergeCell ref="B14:B19"/>
    <mergeCell ref="B20:B25"/>
    <mergeCell ref="B26:J26"/>
  </mergeCells>
  <dataValidations count="1">
    <dataValidation type="list" allowBlank="1" showInputMessage="1" showErrorMessage="1" sqref="Q20:Q24 Q8:Q12" xr:uid="{322F5423-DFFA-4953-A489-2C14021FB277}">
      <formula1>$B$27:$B$29</formula1>
    </dataValidation>
  </dataValidations>
  <pageMargins left="0.19685039370078741" right="0.19685039370078741" top="0.19685039370078741" bottom="0.19685039370078741" header="0.19685039370078741" footer="0.19685039370078741"/>
  <pageSetup paperSize="9" scale="4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C720C239-F8E0-4650-AB0A-06EDDDF738CC}">
          <x14:formula1>
            <xm:f>RM!$B$7:$B$8</xm:f>
          </x14:formula1>
          <xm:sqref>O8:O12 O20:O24 O14:O18</xm:sqref>
        </x14:dataValidation>
        <x14:dataValidation type="list" allowBlank="1" showInputMessage="1" showErrorMessage="1" xr:uid="{012FF649-F3D1-4372-B6FA-9EE8F8FE547C}">
          <x14:formula1>
            <xm:f>RM!$B$2:$B$6</xm:f>
          </x14:formula1>
          <xm:sqref>K8:K12 K20:K24 K14:K18</xm:sqref>
        </x14:dataValidation>
        <x14:dataValidation type="list" allowBlank="1" showInputMessage="1" showErrorMessage="1" xr:uid="{F725D159-EDDD-4E39-9566-A986ACAB4B7B}">
          <x14:formula1>
            <xm:f>RM!$B$26:$B$28</xm:f>
          </x14:formula1>
          <xm:sqref>Q14:Q18</xm:sqref>
        </x14:dataValidation>
        <x14:dataValidation type="list" allowBlank="1" showInputMessage="1" showErrorMessage="1" xr:uid="{00BD20B7-6F68-49C3-8702-C15EC3F77BB6}">
          <x14:formula1>
            <xm:f>RM!$B$9:$B$18</xm:f>
          </x14:formula1>
          <xm:sqref>C8:C12 C14:C18 C20:C24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3"/>
  <sheetViews>
    <sheetView zoomScale="80" zoomScaleNormal="80" workbookViewId="0">
      <selection activeCell="C35" sqref="C35"/>
    </sheetView>
  </sheetViews>
  <sheetFormatPr defaultColWidth="9.1796875" defaultRowHeight="13" x14ac:dyDescent="0.3"/>
  <cols>
    <col min="1" max="1" width="8.1796875" style="29" customWidth="1"/>
    <col min="2" max="2" width="22.54296875" style="29" bestFit="1" customWidth="1"/>
    <col min="3" max="3" width="65" style="29" bestFit="1" customWidth="1"/>
    <col min="4" max="4" width="40.1796875" style="29" customWidth="1"/>
    <col min="5" max="5" width="14.453125" style="29" bestFit="1" customWidth="1"/>
    <col min="6" max="6" width="13" style="29" bestFit="1" customWidth="1"/>
    <col min="7" max="7" width="14.453125" style="29" bestFit="1" customWidth="1"/>
    <col min="8" max="16384" width="9.1796875" style="29"/>
  </cols>
  <sheetData>
    <row r="1" spans="1:7" ht="14" x14ac:dyDescent="0.3">
      <c r="A1" s="109" t="s">
        <v>110</v>
      </c>
      <c r="B1" s="110"/>
      <c r="C1" s="110"/>
      <c r="D1" s="110"/>
      <c r="E1" s="110"/>
      <c r="F1" s="110"/>
      <c r="G1" s="110"/>
    </row>
    <row r="2" spans="1:7" ht="14" x14ac:dyDescent="0.3">
      <c r="A2" s="110"/>
      <c r="B2" s="110"/>
      <c r="C2" s="110"/>
      <c r="D2" s="110"/>
      <c r="E2" s="110"/>
      <c r="F2" s="110"/>
      <c r="G2" s="110"/>
    </row>
    <row r="3" spans="1:7" ht="14" x14ac:dyDescent="0.3">
      <c r="A3" s="142" t="s">
        <v>102</v>
      </c>
      <c r="B3" s="32"/>
      <c r="C3" s="32"/>
      <c r="D3" s="32"/>
      <c r="E3" s="32"/>
      <c r="F3" s="32"/>
      <c r="G3" s="32"/>
    </row>
    <row r="4" spans="1:7" ht="14" x14ac:dyDescent="0.3">
      <c r="A4" s="33" t="s">
        <v>59</v>
      </c>
      <c r="B4" s="34"/>
      <c r="C4" s="34"/>
      <c r="D4" s="34"/>
      <c r="E4" s="34"/>
      <c r="F4" s="34"/>
      <c r="G4" s="35"/>
    </row>
    <row r="5" spans="1:7" ht="14" x14ac:dyDescent="0.3">
      <c r="A5" s="198" t="s">
        <v>40</v>
      </c>
      <c r="B5" s="199" t="s">
        <v>20</v>
      </c>
      <c r="C5" s="199" t="s">
        <v>41</v>
      </c>
      <c r="D5" s="199" t="s">
        <v>42</v>
      </c>
      <c r="E5" s="197" t="s">
        <v>158</v>
      </c>
      <c r="F5" s="197"/>
      <c r="G5" s="197"/>
    </row>
    <row r="6" spans="1:7" ht="14" x14ac:dyDescent="0.3">
      <c r="A6" s="198"/>
      <c r="B6" s="199"/>
      <c r="C6" s="199"/>
      <c r="D6" s="199"/>
      <c r="E6" s="36" t="s">
        <v>43</v>
      </c>
      <c r="F6" s="36" t="s">
        <v>44</v>
      </c>
      <c r="G6" s="36" t="s">
        <v>45</v>
      </c>
    </row>
    <row r="7" spans="1:7" ht="14" x14ac:dyDescent="0.3">
      <c r="A7" s="37" t="s">
        <v>46</v>
      </c>
      <c r="B7" s="38" t="s">
        <v>47</v>
      </c>
      <c r="C7" s="38" t="s">
        <v>48</v>
      </c>
      <c r="D7" s="39" t="s">
        <v>49</v>
      </c>
      <c r="E7" s="39" t="s">
        <v>50</v>
      </c>
      <c r="F7" s="39" t="s">
        <v>51</v>
      </c>
      <c r="G7" s="39" t="s">
        <v>52</v>
      </c>
    </row>
    <row r="8" spans="1:7" ht="14" x14ac:dyDescent="0.3">
      <c r="A8" s="40" t="s">
        <v>53</v>
      </c>
      <c r="B8" s="41"/>
      <c r="C8" s="40"/>
      <c r="D8" s="40"/>
      <c r="E8" s="108"/>
      <c r="F8" s="108">
        <f>E8*0.25</f>
        <v>0</v>
      </c>
      <c r="G8" s="108">
        <f>E8+F8</f>
        <v>0</v>
      </c>
    </row>
    <row r="9" spans="1:7" ht="14" x14ac:dyDescent="0.3">
      <c r="A9" s="40" t="s">
        <v>54</v>
      </c>
      <c r="B9" s="41"/>
      <c r="C9" s="40"/>
      <c r="D9" s="40"/>
      <c r="E9" s="108"/>
      <c r="F9" s="108">
        <f>E9*0.25</f>
        <v>0</v>
      </c>
      <c r="G9" s="108">
        <f>E9+F9</f>
        <v>0</v>
      </c>
    </row>
    <row r="10" spans="1:7" ht="14" x14ac:dyDescent="0.3">
      <c r="A10" s="40" t="s">
        <v>55</v>
      </c>
      <c r="B10" s="41"/>
      <c r="C10" s="40"/>
      <c r="D10" s="40"/>
      <c r="E10" s="108"/>
      <c r="F10" s="108">
        <f>E10*0.25</f>
        <v>0</v>
      </c>
      <c r="G10" s="108">
        <f>E10+F10</f>
        <v>0</v>
      </c>
    </row>
    <row r="11" spans="1:7" ht="14" x14ac:dyDescent="0.3">
      <c r="A11" s="40" t="s">
        <v>57</v>
      </c>
      <c r="B11" s="41"/>
      <c r="C11" s="40"/>
      <c r="D11" s="40"/>
      <c r="E11" s="108"/>
      <c r="F11" s="108">
        <f>E11*0.25</f>
        <v>0</v>
      </c>
      <c r="G11" s="108">
        <f>E11+F11</f>
        <v>0</v>
      </c>
    </row>
    <row r="12" spans="1:7" ht="14" x14ac:dyDescent="0.3">
      <c r="A12" s="40" t="s">
        <v>58</v>
      </c>
      <c r="B12" s="41"/>
      <c r="C12" s="40"/>
      <c r="D12" s="40"/>
      <c r="E12" s="108"/>
      <c r="F12" s="108">
        <f>E12*0.25</f>
        <v>0</v>
      </c>
      <c r="G12" s="108">
        <f>E12+F12</f>
        <v>0</v>
      </c>
    </row>
    <row r="13" spans="1:7" ht="14" x14ac:dyDescent="0.3">
      <c r="A13" s="143" t="s">
        <v>56</v>
      </c>
      <c r="B13" s="144"/>
      <c r="C13" s="144"/>
      <c r="D13" s="145"/>
      <c r="E13" s="146">
        <f>SUM(E8:E10)</f>
        <v>0</v>
      </c>
      <c r="F13" s="146">
        <f>SUM(F8:F10)</f>
        <v>0</v>
      </c>
      <c r="G13" s="146">
        <f>SUM(G8:G10)</f>
        <v>0</v>
      </c>
    </row>
  </sheetData>
  <mergeCells count="5">
    <mergeCell ref="E5:G5"/>
    <mergeCell ref="A5:A6"/>
    <mergeCell ref="B5:B6"/>
    <mergeCell ref="C5:C6"/>
    <mergeCell ref="D5:D6"/>
  </mergeCells>
  <pageMargins left="0.19685039370078741" right="0.19685039370078741" top="0.19685039370078741" bottom="0.19685039370078741" header="0.19685039370078741" footer="0.19685039370078741"/>
  <pageSetup paperSize="9" scale="7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57"/>
  <sheetViews>
    <sheetView topLeftCell="A20" zoomScale="69" zoomScaleNormal="69" workbookViewId="0">
      <selection activeCell="E15" sqref="E15"/>
    </sheetView>
  </sheetViews>
  <sheetFormatPr defaultColWidth="9.1796875" defaultRowHeight="20.149999999999999" customHeight="1" x14ac:dyDescent="0.25"/>
  <cols>
    <col min="1" max="1" width="9.1796875" style="19"/>
    <col min="2" max="2" width="6.453125" style="20" bestFit="1" customWidth="1"/>
    <col min="3" max="3" width="168.1796875" style="19" bestFit="1" customWidth="1"/>
    <col min="4" max="4" width="18.453125" style="19" bestFit="1" customWidth="1"/>
    <col min="5" max="5" width="14.54296875" style="19" bestFit="1" customWidth="1"/>
    <col min="6" max="6" width="17.453125" style="19" customWidth="1"/>
    <col min="7" max="7" width="14.453125" style="19" bestFit="1" customWidth="1"/>
    <col min="8" max="8" width="9.1796875" style="19"/>
    <col min="9" max="9" width="10.1796875" style="19" bestFit="1" customWidth="1"/>
    <col min="10" max="16384" width="9.1796875" style="19"/>
  </cols>
  <sheetData>
    <row r="1" spans="1:9" ht="18.75" customHeight="1" x14ac:dyDescent="0.25">
      <c r="A1" s="16" t="s">
        <v>104</v>
      </c>
      <c r="B1" s="17"/>
      <c r="C1" s="18"/>
      <c r="D1" s="18"/>
      <c r="E1" s="18"/>
      <c r="F1" s="18"/>
    </row>
    <row r="2" spans="1:9" ht="18.75" customHeight="1" x14ac:dyDescent="0.25"/>
    <row r="3" spans="1:9" ht="18.75" customHeight="1" x14ac:dyDescent="0.25"/>
    <row r="4" spans="1:9" ht="18.75" customHeight="1" thickBot="1" x14ac:dyDescent="0.3"/>
    <row r="5" spans="1:9" ht="18.75" customHeight="1" x14ac:dyDescent="0.25">
      <c r="B5" s="25" t="s">
        <v>75</v>
      </c>
      <c r="C5" s="24" t="s">
        <v>37</v>
      </c>
      <c r="D5" s="61"/>
      <c r="E5" s="26" t="s">
        <v>159</v>
      </c>
    </row>
    <row r="6" spans="1:9" ht="18.75" customHeight="1" x14ac:dyDescent="0.25">
      <c r="B6" s="219" t="s">
        <v>78</v>
      </c>
      <c r="C6" s="220"/>
      <c r="D6" s="220"/>
      <c r="E6" s="221"/>
    </row>
    <row r="7" spans="1:9" ht="18.75" customHeight="1" x14ac:dyDescent="0.25">
      <c r="B7" s="9" t="s">
        <v>53</v>
      </c>
      <c r="C7" s="222" t="s">
        <v>181</v>
      </c>
      <c r="D7" s="223"/>
      <c r="E7" s="147">
        <f>'TI Izravni tr.'!R56</f>
        <v>0</v>
      </c>
    </row>
    <row r="8" spans="1:9" ht="18.75" customHeight="1" x14ac:dyDescent="0.25">
      <c r="B8" s="10" t="s">
        <v>54</v>
      </c>
      <c r="C8" s="234" t="s">
        <v>111</v>
      </c>
      <c r="D8" s="235"/>
      <c r="E8" s="148">
        <f>E7*12%</f>
        <v>0</v>
      </c>
    </row>
    <row r="9" spans="1:9" ht="18.75" customHeight="1" x14ac:dyDescent="0.25">
      <c r="B9" s="10" t="s">
        <v>55</v>
      </c>
      <c r="C9" s="234" t="s">
        <v>182</v>
      </c>
      <c r="D9" s="235"/>
      <c r="E9" s="149">
        <f>'TII Opci troskovi'!R26</f>
        <v>0</v>
      </c>
    </row>
    <row r="10" spans="1:9" ht="37.5" customHeight="1" x14ac:dyDescent="0.25">
      <c r="B10" s="11" t="s">
        <v>57</v>
      </c>
      <c r="C10" s="238" t="s">
        <v>142</v>
      </c>
      <c r="D10" s="239"/>
      <c r="E10" s="150"/>
    </row>
    <row r="11" spans="1:9" ht="18.75" customHeight="1" x14ac:dyDescent="0.25">
      <c r="B11" s="11" t="s">
        <v>58</v>
      </c>
      <c r="C11" s="236" t="s">
        <v>183</v>
      </c>
      <c r="D11" s="237"/>
      <c r="E11" s="151">
        <f>'TII Opci troskovi'!S26</f>
        <v>0</v>
      </c>
    </row>
    <row r="12" spans="1:9" ht="18.75" customHeight="1" x14ac:dyDescent="0.25">
      <c r="B12" s="12" t="s">
        <v>65</v>
      </c>
      <c r="C12" s="228" t="s">
        <v>77</v>
      </c>
      <c r="D12" s="229"/>
      <c r="E12" s="152">
        <f>E7+E10</f>
        <v>0</v>
      </c>
    </row>
    <row r="13" spans="1:9" ht="18.649999999999999" customHeight="1" x14ac:dyDescent="0.25">
      <c r="B13" s="200" t="s">
        <v>62</v>
      </c>
      <c r="C13" s="201"/>
      <c r="D13" s="202"/>
      <c r="E13" s="203"/>
    </row>
    <row r="14" spans="1:9" ht="37.5" customHeight="1" x14ac:dyDescent="0.25">
      <c r="B14" s="13" t="s">
        <v>64</v>
      </c>
      <c r="C14" s="232" t="s">
        <v>205</v>
      </c>
      <c r="D14" s="233"/>
      <c r="E14" s="153">
        <v>70000</v>
      </c>
    </row>
    <row r="15" spans="1:9" ht="18.75" customHeight="1" x14ac:dyDescent="0.25">
      <c r="B15" s="19"/>
    </row>
    <row r="16" spans="1:9" ht="93.75" customHeight="1" x14ac:dyDescent="0.25">
      <c r="B16" s="12" t="s">
        <v>63</v>
      </c>
      <c r="C16" s="230" t="s">
        <v>206</v>
      </c>
      <c r="D16" s="231"/>
      <c r="E16" s="154"/>
      <c r="I16" s="21"/>
    </row>
    <row r="17" spans="2:9" ht="18.75" customHeight="1" x14ac:dyDescent="0.25">
      <c r="B17" s="12"/>
      <c r="C17" s="228" t="s">
        <v>160</v>
      </c>
      <c r="D17" s="229"/>
      <c r="E17" s="152">
        <f>E16*65%</f>
        <v>0</v>
      </c>
    </row>
    <row r="18" spans="2:9" ht="18.75" customHeight="1" x14ac:dyDescent="0.25">
      <c r="B18" s="12"/>
      <c r="C18" s="228" t="s">
        <v>161</v>
      </c>
      <c r="D18" s="229"/>
      <c r="E18" s="152">
        <f>E16*35%</f>
        <v>0</v>
      </c>
      <c r="I18" s="21"/>
    </row>
    <row r="19" spans="2:9" ht="18.75" customHeight="1" thickBot="1" x14ac:dyDescent="0.3">
      <c r="B19" s="14" t="s">
        <v>112</v>
      </c>
      <c r="C19" s="224" t="s">
        <v>76</v>
      </c>
      <c r="D19" s="225"/>
      <c r="E19" s="155">
        <f>E12-E16</f>
        <v>0</v>
      </c>
      <c r="I19" s="21"/>
    </row>
    <row r="20" spans="2:9" ht="18.75" customHeight="1" x14ac:dyDescent="0.25">
      <c r="B20" s="204" t="s">
        <v>38</v>
      </c>
      <c r="C20" s="205"/>
      <c r="D20" s="206"/>
      <c r="E20" s="207"/>
    </row>
    <row r="21" spans="2:9" ht="18.75" customHeight="1" x14ac:dyDescent="0.25">
      <c r="B21" s="15" t="s">
        <v>66</v>
      </c>
      <c r="C21" s="226" t="s">
        <v>184</v>
      </c>
      <c r="D21" s="227"/>
      <c r="E21" s="156">
        <v>0</v>
      </c>
    </row>
    <row r="22" spans="2:9" ht="18.75" customHeight="1" x14ac:dyDescent="0.25">
      <c r="B22" s="15" t="s">
        <v>67</v>
      </c>
      <c r="C22" s="226" t="s">
        <v>79</v>
      </c>
      <c r="D22" s="227"/>
      <c r="E22" s="156">
        <f>'TIII Neprihvatljivi tr.'!G13</f>
        <v>0</v>
      </c>
    </row>
    <row r="23" spans="2:9" ht="18.75" customHeight="1" x14ac:dyDescent="0.25">
      <c r="B23" s="15" t="s">
        <v>68</v>
      </c>
      <c r="C23" s="226" t="s">
        <v>185</v>
      </c>
      <c r="D23" s="227"/>
      <c r="E23" s="156">
        <f>E11+E19</f>
        <v>0</v>
      </c>
    </row>
    <row r="24" spans="2:9" ht="18.75" customHeight="1" thickBot="1" x14ac:dyDescent="0.3">
      <c r="B24" s="14" t="s">
        <v>69</v>
      </c>
      <c r="C24" s="224" t="s">
        <v>186</v>
      </c>
      <c r="D24" s="225"/>
      <c r="E24" s="155">
        <f>E21+E22+E23</f>
        <v>0</v>
      </c>
    </row>
    <row r="25" spans="2:9" ht="18.75" customHeight="1" x14ac:dyDescent="0.25">
      <c r="B25" s="204" t="s">
        <v>83</v>
      </c>
      <c r="C25" s="205"/>
      <c r="D25" s="62"/>
      <c r="E25" s="7"/>
    </row>
    <row r="26" spans="2:9" ht="18.75" customHeight="1" x14ac:dyDescent="0.25">
      <c r="B26" s="8"/>
      <c r="C26" s="2" t="s">
        <v>39</v>
      </c>
      <c r="D26" s="63" t="s">
        <v>86</v>
      </c>
      <c r="E26" s="4" t="s">
        <v>159</v>
      </c>
    </row>
    <row r="27" spans="2:9" ht="18.75" customHeight="1" x14ac:dyDescent="0.25">
      <c r="B27" s="65"/>
      <c r="C27" s="66" t="s">
        <v>85</v>
      </c>
      <c r="D27" s="67" t="e">
        <f>E27/$E$30</f>
        <v>#DIV/0!</v>
      </c>
      <c r="E27" s="157">
        <f>'TI Izravni tr.'!P56+'TII Opci troskovi'!P26</f>
        <v>0</v>
      </c>
    </row>
    <row r="28" spans="2:9" ht="18.75" customHeight="1" x14ac:dyDescent="0.25">
      <c r="B28" s="15" t="s">
        <v>70</v>
      </c>
      <c r="C28" s="5" t="s">
        <v>88</v>
      </c>
      <c r="D28" s="64" t="e">
        <f>E28/$E$30</f>
        <v>#DIV/0!</v>
      </c>
      <c r="E28" s="156">
        <f>E16</f>
        <v>0</v>
      </c>
      <c r="F28" s="22"/>
    </row>
    <row r="29" spans="2:9" ht="18.75" customHeight="1" x14ac:dyDescent="0.35">
      <c r="B29" s="15" t="s">
        <v>71</v>
      </c>
      <c r="C29" s="5" t="s">
        <v>89</v>
      </c>
      <c r="D29" s="64" t="e">
        <f t="shared" ref="D29:D30" si="0">E29/$E$30</f>
        <v>#DIV/0!</v>
      </c>
      <c r="E29" s="156">
        <f>E24</f>
        <v>0</v>
      </c>
      <c r="G29" s="60"/>
    </row>
    <row r="30" spans="2:9" ht="18.75" customHeight="1" thickBot="1" x14ac:dyDescent="0.4">
      <c r="B30" s="14" t="s">
        <v>72</v>
      </c>
      <c r="C30" s="6" t="s">
        <v>84</v>
      </c>
      <c r="D30" s="93" t="e">
        <f t="shared" si="0"/>
        <v>#DIV/0!</v>
      </c>
      <c r="E30" s="155">
        <f>E28+E29</f>
        <v>0</v>
      </c>
      <c r="H30" s="60"/>
    </row>
    <row r="31" spans="2:9" ht="18.75" customHeight="1" x14ac:dyDescent="0.25">
      <c r="B31" s="23"/>
      <c r="C31" s="3"/>
      <c r="D31" s="3"/>
    </row>
    <row r="33" spans="2:7" ht="20.149999999999999" customHeight="1" thickBot="1" x14ac:dyDescent="0.3">
      <c r="B33" s="19" t="s">
        <v>114</v>
      </c>
    </row>
    <row r="34" spans="2:7" ht="62.5" thickBot="1" x14ac:dyDescent="0.3">
      <c r="B34" s="217" t="s">
        <v>162</v>
      </c>
      <c r="C34" s="218"/>
      <c r="D34" s="83" t="s">
        <v>134</v>
      </c>
      <c r="E34" s="83" t="s">
        <v>28</v>
      </c>
      <c r="F34" s="86" t="s">
        <v>136</v>
      </c>
      <c r="G34" s="88" t="s">
        <v>137</v>
      </c>
    </row>
    <row r="35" spans="2:7" ht="20.149999999999999" customHeight="1" thickBot="1" x14ac:dyDescent="0.3">
      <c r="B35" s="215" t="s">
        <v>34</v>
      </c>
      <c r="C35" s="216"/>
      <c r="D35" s="158">
        <f>D36+D37+D38</f>
        <v>0</v>
      </c>
      <c r="E35" s="158">
        <f>E36+E37+E38</f>
        <v>0</v>
      </c>
      <c r="F35" s="159">
        <f>F36+F37+F38</f>
        <v>0</v>
      </c>
      <c r="G35" s="90"/>
    </row>
    <row r="36" spans="2:7" ht="20.149999999999999" customHeight="1" x14ac:dyDescent="0.25">
      <c r="B36" s="72" t="s">
        <v>73</v>
      </c>
      <c r="C36" s="77" t="s">
        <v>121</v>
      </c>
      <c r="D36" s="160">
        <f>'TI Izravni tr.'!R23</f>
        <v>0</v>
      </c>
      <c r="E36" s="161">
        <f>'TI Izravni tr.'!S23</f>
        <v>0</v>
      </c>
      <c r="F36" s="162">
        <f>D36+E36</f>
        <v>0</v>
      </c>
      <c r="G36" s="91" t="e">
        <f>D36/$D$35</f>
        <v>#DIV/0!</v>
      </c>
    </row>
    <row r="37" spans="2:7" ht="20.149999999999999" customHeight="1" x14ac:dyDescent="0.25">
      <c r="B37" s="73" t="s">
        <v>74</v>
      </c>
      <c r="C37" s="78" t="s">
        <v>122</v>
      </c>
      <c r="D37" s="163">
        <f>'TI Izravni tr.'!R39</f>
        <v>0</v>
      </c>
      <c r="E37" s="164">
        <f>'TI Izravni tr.'!S39</f>
        <v>0</v>
      </c>
      <c r="F37" s="162">
        <f t="shared" ref="F37:F38" si="1">D37+E37</f>
        <v>0</v>
      </c>
      <c r="G37" s="91" t="e">
        <f t="shared" ref="G37:G38" si="2">D37/$D$35</f>
        <v>#DIV/0!</v>
      </c>
    </row>
    <row r="38" spans="2:7" ht="20.149999999999999" customHeight="1" thickBot="1" x14ac:dyDescent="0.3">
      <c r="B38" s="74" t="s">
        <v>163</v>
      </c>
      <c r="C38" s="79" t="s">
        <v>123</v>
      </c>
      <c r="D38" s="165">
        <f>'TI Izravni tr.'!R55</f>
        <v>0</v>
      </c>
      <c r="E38" s="166">
        <f>'TI Izravni tr.'!S55</f>
        <v>0</v>
      </c>
      <c r="F38" s="162">
        <f t="shared" si="1"/>
        <v>0</v>
      </c>
      <c r="G38" s="91" t="e">
        <f t="shared" si="2"/>
        <v>#DIV/0!</v>
      </c>
    </row>
    <row r="39" spans="2:7" ht="20.149999999999999" customHeight="1" thickBot="1" x14ac:dyDescent="0.3">
      <c r="B39" s="215" t="s">
        <v>35</v>
      </c>
      <c r="C39" s="216"/>
      <c r="D39" s="158">
        <f>D40+D41+D42</f>
        <v>0</v>
      </c>
      <c r="E39" s="158">
        <f>E40+E41+E42</f>
        <v>0</v>
      </c>
      <c r="F39" s="158">
        <f>F40+F41+F42</f>
        <v>0</v>
      </c>
      <c r="G39" s="20"/>
    </row>
    <row r="40" spans="2:7" ht="20.149999999999999" customHeight="1" x14ac:dyDescent="0.25">
      <c r="B40" s="72" t="s">
        <v>138</v>
      </c>
      <c r="C40" s="77" t="s">
        <v>124</v>
      </c>
      <c r="D40" s="161">
        <f>'TII Opci troskovi'!R13</f>
        <v>0</v>
      </c>
      <c r="E40" s="161">
        <f>'TII Opci troskovi'!S13</f>
        <v>0</v>
      </c>
      <c r="F40" s="167">
        <f>D40+E40</f>
        <v>0</v>
      </c>
      <c r="G40" s="20"/>
    </row>
    <row r="41" spans="2:7" ht="20.149999999999999" customHeight="1" x14ac:dyDescent="0.25">
      <c r="B41" s="72" t="s">
        <v>139</v>
      </c>
      <c r="C41" s="78" t="s">
        <v>125</v>
      </c>
      <c r="D41" s="164">
        <f>'TII Opci troskovi'!R19</f>
        <v>0</v>
      </c>
      <c r="E41" s="164">
        <f>'TII Opci troskovi'!S19</f>
        <v>0</v>
      </c>
      <c r="F41" s="167">
        <f t="shared" ref="F41:F42" si="3">D41+E41</f>
        <v>0</v>
      </c>
      <c r="G41" s="20"/>
    </row>
    <row r="42" spans="2:7" ht="20.149999999999999" customHeight="1" thickBot="1" x14ac:dyDescent="0.3">
      <c r="B42" s="72" t="s">
        <v>115</v>
      </c>
      <c r="C42" s="79" t="s">
        <v>126</v>
      </c>
      <c r="D42" s="166">
        <f>'TII Opci troskovi'!R25</f>
        <v>0</v>
      </c>
      <c r="E42" s="166">
        <f>'TII Opci troskovi'!S25</f>
        <v>0</v>
      </c>
      <c r="F42" s="167">
        <f t="shared" si="3"/>
        <v>0</v>
      </c>
      <c r="G42" s="20"/>
    </row>
    <row r="43" spans="2:7" ht="40.4" customHeight="1" thickBot="1" x14ac:dyDescent="0.3">
      <c r="B43" s="213" t="s">
        <v>142</v>
      </c>
      <c r="C43" s="214"/>
      <c r="D43" s="208"/>
      <c r="E43" s="209"/>
      <c r="F43" s="210"/>
      <c r="G43" s="20"/>
    </row>
    <row r="44" spans="2:7" ht="20.149999999999999" customHeight="1" thickBot="1" x14ac:dyDescent="0.3">
      <c r="B44" s="215" t="s">
        <v>120</v>
      </c>
      <c r="C44" s="216"/>
      <c r="D44" s="168">
        <f>D43</f>
        <v>0</v>
      </c>
      <c r="E44" s="168">
        <f>F39-D43</f>
        <v>0</v>
      </c>
      <c r="F44" s="169">
        <f>D44+E44</f>
        <v>0</v>
      </c>
      <c r="G44" s="20"/>
    </row>
    <row r="45" spans="2:7" ht="16" thickBot="1" x14ac:dyDescent="0.3">
      <c r="B45" s="211" t="s">
        <v>140</v>
      </c>
      <c r="C45" s="212"/>
      <c r="D45" s="170">
        <f>D46+D47+D48+D49</f>
        <v>0</v>
      </c>
      <c r="E45" s="20"/>
      <c r="F45" s="87"/>
      <c r="G45" s="20"/>
    </row>
    <row r="46" spans="2:7" ht="15.5" x14ac:dyDescent="0.25">
      <c r="B46" s="75" t="s">
        <v>116</v>
      </c>
      <c r="C46" s="80" t="s">
        <v>127</v>
      </c>
      <c r="D46" s="171">
        <f>D43</f>
        <v>0</v>
      </c>
      <c r="E46" s="20"/>
      <c r="F46" s="87"/>
      <c r="G46" s="20"/>
    </row>
    <row r="47" spans="2:7" ht="15.5" x14ac:dyDescent="0.25">
      <c r="B47" s="75" t="s">
        <v>117</v>
      </c>
      <c r="C47" s="78" t="s">
        <v>128</v>
      </c>
      <c r="D47" s="172">
        <f>D36</f>
        <v>0</v>
      </c>
      <c r="E47" s="20"/>
      <c r="F47" s="87"/>
      <c r="G47" s="20"/>
    </row>
    <row r="48" spans="2:7" ht="15.5" x14ac:dyDescent="0.25">
      <c r="B48" s="76" t="s">
        <v>118</v>
      </c>
      <c r="C48" s="78" t="s">
        <v>129</v>
      </c>
      <c r="D48" s="172">
        <f>D37</f>
        <v>0</v>
      </c>
      <c r="E48" s="20"/>
      <c r="F48" s="87"/>
      <c r="G48" s="20"/>
    </row>
    <row r="49" spans="2:7" ht="16" thickBot="1" x14ac:dyDescent="0.3">
      <c r="B49" s="76" t="s">
        <v>119</v>
      </c>
      <c r="C49" s="81" t="s">
        <v>130</v>
      </c>
      <c r="D49" s="173">
        <f>D38</f>
        <v>0</v>
      </c>
      <c r="E49" s="20"/>
      <c r="F49" s="87"/>
      <c r="G49" s="20"/>
    </row>
    <row r="51" spans="2:7" ht="20.149999999999999" customHeight="1" x14ac:dyDescent="0.3">
      <c r="C51" s="31" t="s">
        <v>131</v>
      </c>
      <c r="D51" s="84"/>
      <c r="E51" s="85"/>
      <c r="F51" s="29"/>
      <c r="G51" s="29"/>
    </row>
    <row r="52" spans="2:7" ht="20.149999999999999" customHeight="1" x14ac:dyDescent="0.3">
      <c r="C52" s="31"/>
      <c r="D52" s="29"/>
      <c r="E52" s="29"/>
      <c r="F52" s="29"/>
      <c r="G52" s="29"/>
    </row>
    <row r="53" spans="2:7" ht="20.149999999999999" customHeight="1" x14ac:dyDescent="0.3">
      <c r="C53" s="31" t="s">
        <v>132</v>
      </c>
      <c r="D53" s="29"/>
      <c r="E53" s="29"/>
      <c r="F53" s="29"/>
      <c r="G53" s="29"/>
    </row>
    <row r="54" spans="2:7" ht="20.149999999999999" customHeight="1" x14ac:dyDescent="0.3">
      <c r="C54" s="31"/>
      <c r="D54" s="84"/>
      <c r="E54" s="29"/>
      <c r="F54" s="29"/>
      <c r="G54" s="29"/>
    </row>
    <row r="55" spans="2:7" ht="20.149999999999999" customHeight="1" x14ac:dyDescent="0.3">
      <c r="C55" s="82" t="s">
        <v>133</v>
      </c>
      <c r="D55" s="29" t="s">
        <v>135</v>
      </c>
      <c r="E55" s="29"/>
      <c r="F55" s="29"/>
      <c r="G55" s="29"/>
    </row>
    <row r="56" spans="2:7" ht="20.149999999999999" customHeight="1" x14ac:dyDescent="0.3">
      <c r="C56" s="31"/>
      <c r="D56" s="29"/>
      <c r="E56" s="29"/>
      <c r="F56" s="29"/>
      <c r="G56" s="29"/>
    </row>
    <row r="57" spans="2:7" ht="20.149999999999999" customHeight="1" x14ac:dyDescent="0.3">
      <c r="C57" s="31"/>
      <c r="D57" s="84"/>
      <c r="E57" s="29"/>
      <c r="F57" s="29"/>
      <c r="G57" s="29"/>
    </row>
  </sheetData>
  <mergeCells count="26">
    <mergeCell ref="B6:E6"/>
    <mergeCell ref="C7:D7"/>
    <mergeCell ref="C24:D24"/>
    <mergeCell ref="C23:D23"/>
    <mergeCell ref="C22:D22"/>
    <mergeCell ref="C21:D21"/>
    <mergeCell ref="C19:D19"/>
    <mergeCell ref="C18:D18"/>
    <mergeCell ref="C17:D17"/>
    <mergeCell ref="C16:D16"/>
    <mergeCell ref="C14:D14"/>
    <mergeCell ref="C8:D8"/>
    <mergeCell ref="C9:D9"/>
    <mergeCell ref="C12:D12"/>
    <mergeCell ref="C11:D11"/>
    <mergeCell ref="C10:D10"/>
    <mergeCell ref="B13:E13"/>
    <mergeCell ref="B20:E20"/>
    <mergeCell ref="B25:C25"/>
    <mergeCell ref="D43:F43"/>
    <mergeCell ref="B45:C45"/>
    <mergeCell ref="B43:C43"/>
    <mergeCell ref="B44:C44"/>
    <mergeCell ref="B34:C34"/>
    <mergeCell ref="B35:C35"/>
    <mergeCell ref="B39:C39"/>
  </mergeCells>
  <phoneticPr fontId="27" type="noConversion"/>
  <pageMargins left="0.19685039370078741" right="0.19685039370078741" top="0.19685039370078741" bottom="0.19685039370078741" header="0.19685039370078741" footer="0.19685039370078741"/>
  <pageSetup paperSize="9" scale="5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9"/>
  <sheetViews>
    <sheetView topLeftCell="A9" zoomScaleNormal="100" workbookViewId="0">
      <selection activeCell="C22" sqref="C22:F22"/>
    </sheetView>
  </sheetViews>
  <sheetFormatPr defaultColWidth="9.1796875" defaultRowHeight="12" customHeight="1" x14ac:dyDescent="0.3"/>
  <cols>
    <col min="1" max="1" width="26.54296875" style="29" bestFit="1" customWidth="1"/>
    <col min="2" max="2" width="5.453125" style="29" customWidth="1"/>
    <col min="3" max="3" width="101.81640625" style="29" customWidth="1"/>
    <col min="4" max="12" width="9.1796875" style="29"/>
    <col min="13" max="13" width="13.81640625" style="29" customWidth="1"/>
    <col min="14" max="16384" width="9.1796875" style="29"/>
  </cols>
  <sheetData>
    <row r="1" spans="1:6" ht="12" customHeight="1" x14ac:dyDescent="0.3">
      <c r="A1" s="42"/>
      <c r="B1" s="92"/>
    </row>
    <row r="2" spans="1:6" ht="12" customHeight="1" x14ac:dyDescent="0.3">
      <c r="A2" s="95" t="s">
        <v>9</v>
      </c>
      <c r="B2" s="96">
        <v>0</v>
      </c>
    </row>
    <row r="3" spans="1:6" ht="12" customHeight="1" x14ac:dyDescent="0.3">
      <c r="A3" s="97"/>
      <c r="B3" s="96">
        <v>0.05</v>
      </c>
    </row>
    <row r="4" spans="1:6" ht="12" customHeight="1" x14ac:dyDescent="0.3">
      <c r="A4" s="97"/>
      <c r="B4" s="96">
        <v>0.1</v>
      </c>
    </row>
    <row r="5" spans="1:6" ht="12" customHeight="1" x14ac:dyDescent="0.3">
      <c r="A5" s="95"/>
      <c r="B5" s="96">
        <v>0.13</v>
      </c>
    </row>
    <row r="6" spans="1:6" ht="12" customHeight="1" x14ac:dyDescent="0.3">
      <c r="A6" s="95"/>
      <c r="B6" s="96">
        <v>0.25</v>
      </c>
    </row>
    <row r="7" spans="1:6" ht="12" customHeight="1" x14ac:dyDescent="0.3">
      <c r="A7" s="98" t="s">
        <v>10</v>
      </c>
      <c r="B7" s="99">
        <v>0</v>
      </c>
      <c r="C7" s="100" t="s">
        <v>11</v>
      </c>
    </row>
    <row r="8" spans="1:6" ht="12" customHeight="1" x14ac:dyDescent="0.3">
      <c r="A8" s="98"/>
      <c r="B8" s="99">
        <v>1</v>
      </c>
      <c r="C8" s="100" t="s">
        <v>12</v>
      </c>
    </row>
    <row r="9" spans="1:6" ht="12" customHeight="1" x14ac:dyDescent="0.3">
      <c r="A9" s="101" t="s">
        <v>35</v>
      </c>
      <c r="B9" s="102" t="s">
        <v>93</v>
      </c>
      <c r="C9" s="103"/>
      <c r="D9" s="102"/>
      <c r="E9" s="103"/>
      <c r="F9" s="103"/>
    </row>
    <row r="10" spans="1:6" ht="12" customHeight="1" x14ac:dyDescent="0.3">
      <c r="A10" s="102"/>
      <c r="B10" s="102" t="s">
        <v>94</v>
      </c>
      <c r="C10" s="103"/>
      <c r="D10" s="102"/>
      <c r="E10" s="104"/>
      <c r="F10" s="102"/>
    </row>
    <row r="11" spans="1:6" ht="12" customHeight="1" x14ac:dyDescent="0.3">
      <c r="A11" s="102"/>
      <c r="B11" s="102" t="s">
        <v>95</v>
      </c>
      <c r="C11" s="102"/>
      <c r="D11" s="102"/>
      <c r="E11" s="102"/>
      <c r="F11" s="102"/>
    </row>
    <row r="12" spans="1:6" ht="12" customHeight="1" x14ac:dyDescent="0.3">
      <c r="A12" s="102"/>
      <c r="B12" s="102" t="s">
        <v>96</v>
      </c>
      <c r="C12" s="102"/>
      <c r="D12" s="102"/>
      <c r="E12" s="102"/>
      <c r="F12" s="102"/>
    </row>
    <row r="13" spans="1:6" ht="12" customHeight="1" x14ac:dyDescent="0.3">
      <c r="A13" s="102"/>
      <c r="B13" s="102" t="s">
        <v>36</v>
      </c>
      <c r="C13" s="102"/>
      <c r="D13" s="102"/>
      <c r="E13" s="102"/>
      <c r="F13" s="102"/>
    </row>
    <row r="14" spans="1:6" ht="12" customHeight="1" x14ac:dyDescent="0.3">
      <c r="A14" s="102"/>
      <c r="B14" s="102" t="s">
        <v>97</v>
      </c>
      <c r="C14" s="105"/>
      <c r="D14" s="102"/>
      <c r="E14" s="102"/>
      <c r="F14" s="102"/>
    </row>
    <row r="15" spans="1:6" ht="12" customHeight="1" x14ac:dyDescent="0.3">
      <c r="A15" s="102"/>
      <c r="B15" s="102" t="s">
        <v>98</v>
      </c>
      <c r="C15" s="105"/>
      <c r="D15" s="102"/>
      <c r="E15" s="102"/>
      <c r="F15" s="102"/>
    </row>
    <row r="16" spans="1:6" ht="12" customHeight="1" x14ac:dyDescent="0.3">
      <c r="A16" s="102"/>
      <c r="B16" s="102" t="s">
        <v>141</v>
      </c>
      <c r="C16" s="106"/>
      <c r="D16" s="102"/>
      <c r="E16" s="102"/>
      <c r="F16" s="102"/>
    </row>
    <row r="17" spans="1:6" ht="12" customHeight="1" x14ac:dyDescent="0.3">
      <c r="A17" s="102"/>
      <c r="B17" s="102" t="s">
        <v>99</v>
      </c>
      <c r="C17" s="102"/>
      <c r="D17" s="102"/>
      <c r="E17" s="102"/>
      <c r="F17" s="102"/>
    </row>
    <row r="18" spans="1:6" ht="12" customHeight="1" x14ac:dyDescent="0.3">
      <c r="A18" s="102"/>
      <c r="B18" s="102"/>
      <c r="C18" s="102"/>
      <c r="D18" s="102"/>
      <c r="E18" s="102"/>
      <c r="F18" s="102"/>
    </row>
    <row r="19" spans="1:6" ht="79.5" customHeight="1" x14ac:dyDescent="0.3">
      <c r="A19" s="178" t="s">
        <v>194</v>
      </c>
      <c r="B19" s="176" t="s">
        <v>188</v>
      </c>
      <c r="C19" s="240" t="s">
        <v>196</v>
      </c>
      <c r="D19" s="241"/>
      <c r="E19" s="241"/>
      <c r="F19" s="242"/>
    </row>
    <row r="20" spans="1:6" ht="85" customHeight="1" x14ac:dyDescent="0.3">
      <c r="A20" s="107"/>
      <c r="B20" s="176" t="s">
        <v>189</v>
      </c>
      <c r="C20" s="243" t="s">
        <v>197</v>
      </c>
      <c r="D20" s="243"/>
      <c r="E20" s="243"/>
      <c r="F20" s="243"/>
    </row>
    <row r="21" spans="1:6" ht="68" customHeight="1" x14ac:dyDescent="0.3">
      <c r="A21" s="107"/>
      <c r="B21" s="176" t="s">
        <v>190</v>
      </c>
      <c r="C21" s="244" t="s">
        <v>198</v>
      </c>
      <c r="D21" s="244"/>
      <c r="E21" s="244"/>
      <c r="F21" s="244"/>
    </row>
    <row r="22" spans="1:6" ht="44.5" customHeight="1" x14ac:dyDescent="0.3">
      <c r="A22" s="107"/>
      <c r="B22" s="176" t="s">
        <v>191</v>
      </c>
      <c r="C22" s="245" t="s">
        <v>199</v>
      </c>
      <c r="D22" s="245"/>
      <c r="E22" s="245"/>
      <c r="F22" s="245"/>
    </row>
    <row r="23" spans="1:6" ht="13" x14ac:dyDescent="0.3">
      <c r="A23" s="107"/>
      <c r="B23" s="107"/>
      <c r="C23" s="107"/>
      <c r="D23" s="107"/>
      <c r="E23" s="107"/>
      <c r="F23" s="107"/>
    </row>
    <row r="26" spans="1:6" ht="12" customHeight="1" x14ac:dyDescent="0.3">
      <c r="A26" s="27" t="s">
        <v>60</v>
      </c>
      <c r="B26" s="28">
        <v>0</v>
      </c>
    </row>
    <row r="27" spans="1:6" ht="12" customHeight="1" x14ac:dyDescent="0.3">
      <c r="A27" s="30"/>
      <c r="B27" s="28">
        <v>0.5</v>
      </c>
    </row>
    <row r="28" spans="1:6" ht="12" customHeight="1" x14ac:dyDescent="0.3">
      <c r="A28" s="27"/>
      <c r="B28" s="28">
        <v>1</v>
      </c>
    </row>
    <row r="30" spans="1:6" ht="12" customHeight="1" x14ac:dyDescent="0.3">
      <c r="B30" s="29" t="s">
        <v>148</v>
      </c>
    </row>
    <row r="31" spans="1:6" ht="12" customHeight="1" x14ac:dyDescent="0.3">
      <c r="B31" s="29" t="s">
        <v>149</v>
      </c>
    </row>
    <row r="32" spans="1:6" ht="12" customHeight="1" x14ac:dyDescent="0.3">
      <c r="B32" s="29" t="s">
        <v>150</v>
      </c>
    </row>
    <row r="33" spans="2:2" ht="12" customHeight="1" x14ac:dyDescent="0.3">
      <c r="B33" s="29" t="s">
        <v>151</v>
      </c>
    </row>
    <row r="34" spans="2:2" ht="12" customHeight="1" x14ac:dyDescent="0.3">
      <c r="B34" s="29" t="s">
        <v>152</v>
      </c>
    </row>
    <row r="35" spans="2:2" ht="12" customHeight="1" x14ac:dyDescent="0.3">
      <c r="B35" s="29" t="s">
        <v>153</v>
      </c>
    </row>
    <row r="36" spans="2:2" ht="12" customHeight="1" x14ac:dyDescent="0.3">
      <c r="B36" s="29" t="s">
        <v>154</v>
      </c>
    </row>
    <row r="37" spans="2:2" ht="12" customHeight="1" x14ac:dyDescent="0.3">
      <c r="B37" s="29" t="s">
        <v>155</v>
      </c>
    </row>
    <row r="38" spans="2:2" ht="12" customHeight="1" x14ac:dyDescent="0.3">
      <c r="B38" s="29" t="s">
        <v>156</v>
      </c>
    </row>
    <row r="39" spans="2:2" ht="12" customHeight="1" x14ac:dyDescent="0.3">
      <c r="B39" s="29" t="s">
        <v>157</v>
      </c>
    </row>
  </sheetData>
  <mergeCells count="4">
    <mergeCell ref="C19:F19"/>
    <mergeCell ref="C20:F20"/>
    <mergeCell ref="C21:F21"/>
    <mergeCell ref="C22:F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Naslovnica</vt:lpstr>
      <vt:lpstr>Upute</vt:lpstr>
      <vt:lpstr>TI Izravni tr.</vt:lpstr>
      <vt:lpstr>TII Opci troskovi</vt:lpstr>
      <vt:lpstr>TIII Neprihvatljivi tr.</vt:lpstr>
      <vt:lpstr>TIV Ukupni tr. projekta</vt:lpstr>
      <vt:lpstr>RM</vt:lpstr>
    </vt:vector>
  </TitlesOfParts>
  <Company>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FLAG Dunav Sava</dc:creator>
  <cp:lastModifiedBy>User</cp:lastModifiedBy>
  <cp:lastPrinted>2025-05-06T09:20:09Z</cp:lastPrinted>
  <dcterms:created xsi:type="dcterms:W3CDTF">2011-03-22T09:29:16Z</dcterms:created>
  <dcterms:modified xsi:type="dcterms:W3CDTF">2026-06-08T08:04:32Z</dcterms:modified>
</cp:coreProperties>
</file>